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comments8.xml" ContentType="application/vnd.openxmlformats-officedocument.spreadsheetml.comments+xml"/>
  <Override PartName="/xl/threadedComments/threadedComment8.xml" ContentType="application/vnd.ms-excel.threadedcomments+xml"/>
  <Override PartName="/xl/comments9.xml" ContentType="application/vnd.openxmlformats-officedocument.spreadsheetml.comments+xml"/>
  <Override PartName="/xl/threadedComments/threadedComment9.xml" ContentType="application/vnd.ms-excel.threadedcomments+xml"/>
  <Override PartName="/xl/comments10.xml" ContentType="application/vnd.openxmlformats-officedocument.spreadsheetml.comments+xml"/>
  <Override PartName="/xl/threadedComments/threadedComment10.xml" ContentType="application/vnd.ms-excel.threadedcomments+xml"/>
  <Override PartName="/xl/comments11.xml" ContentType="application/vnd.openxmlformats-officedocument.spreadsheetml.comments+xml"/>
  <Override PartName="/xl/threadedComments/threadedComment11.xml" ContentType="application/vnd.ms-excel.threadedcomments+xml"/>
  <Override PartName="/xl/comments12.xml" ContentType="application/vnd.openxmlformats-officedocument.spreadsheetml.comments+xml"/>
  <Override PartName="/xl/threadedComments/threadedComment1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lerick4.sharepoint.com/sites/AEROnetwork/Shared Documents/General/Papers/Paper scope 3 method/"/>
    </mc:Choice>
  </mc:AlternateContent>
  <xr:revisionPtr revIDLastSave="460" documentId="13_ncr:1_{6E31728F-F30D-474E-919F-C1CEA648550B}" xr6:coauthVersionLast="47" xr6:coauthVersionMax="47" xr10:uidLastSave="{7D58288F-0A7C-4A0C-8A32-765C0613B87C}"/>
  <bookViews>
    <workbookView xWindow="-110" yWindow="-110" windowWidth="19420" windowHeight="10540" tabRatio="662" firstSheet="5" activeTab="10" xr2:uid="{A2FD6C30-9263-4080-A8D4-5FFB54F2E112}"/>
  </bookViews>
  <sheets>
    <sheet name="Instructions" sheetId="15" r:id="rId1"/>
    <sheet name="Summary" sheetId="1" r:id="rId2"/>
    <sheet name="Upst C1" sheetId="2" r:id="rId3"/>
    <sheet name="Upst C2" sheetId="3" r:id="rId4"/>
    <sheet name="Upst C3" sheetId="4" r:id="rId5"/>
    <sheet name="Upst C4" sheetId="5" r:id="rId6"/>
    <sheet name="Upst C5" sheetId="6" r:id="rId7"/>
    <sheet name="Upst C6" sheetId="7" r:id="rId8"/>
    <sheet name="Upst C7" sheetId="8" r:id="rId9"/>
    <sheet name="Upst C8" sheetId="9" r:id="rId10"/>
    <sheet name="Downst C1" sheetId="10" r:id="rId11"/>
    <sheet name="Downst C2-C4" sheetId="11" r:id="rId12"/>
    <sheet name="Downst C5" sheetId="12" r:id="rId13"/>
    <sheet name="Downst C6" sheetId="13" r:id="rId14"/>
    <sheet name="Downst C7" sheetId="14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3" l="1"/>
  <c r="G6" i="2" l="1"/>
  <c r="G91" i="10"/>
  <c r="G90" i="10"/>
  <c r="G89" i="10"/>
  <c r="G77" i="10"/>
  <c r="G76" i="10"/>
  <c r="G75" i="10"/>
  <c r="G65" i="10"/>
  <c r="G64" i="10"/>
  <c r="G63" i="10"/>
  <c r="G53" i="10"/>
  <c r="G52" i="10"/>
  <c r="G51" i="10"/>
  <c r="G41" i="10"/>
  <c r="G40" i="10"/>
  <c r="G39" i="10"/>
  <c r="G29" i="10"/>
  <c r="G28" i="10"/>
  <c r="G27" i="10"/>
  <c r="G17" i="10"/>
  <c r="G16" i="10"/>
  <c r="G15" i="10"/>
  <c r="G9" i="10"/>
  <c r="G8" i="10"/>
  <c r="G7" i="10"/>
  <c r="G8" i="8"/>
  <c r="G7" i="8"/>
  <c r="G6" i="8"/>
  <c r="G8" i="7"/>
  <c r="G7" i="7"/>
  <c r="G6" i="7"/>
  <c r="G9" i="7"/>
  <c r="G10" i="7"/>
  <c r="G154" i="5"/>
  <c r="G153" i="5"/>
  <c r="G152" i="5"/>
  <c r="G143" i="5"/>
  <c r="G142" i="5"/>
  <c r="G141" i="5"/>
  <c r="G135" i="5"/>
  <c r="G134" i="5"/>
  <c r="G133" i="5"/>
  <c r="G117" i="5"/>
  <c r="G116" i="5"/>
  <c r="G115" i="5"/>
  <c r="G109" i="5"/>
  <c r="G108" i="5"/>
  <c r="G107" i="5"/>
  <c r="G101" i="5"/>
  <c r="G100" i="5"/>
  <c r="G99" i="5"/>
  <c r="G89" i="5"/>
  <c r="G88" i="5"/>
  <c r="G87" i="5"/>
  <c r="G81" i="5"/>
  <c r="G80" i="5"/>
  <c r="G79" i="5"/>
  <c r="G69" i="5"/>
  <c r="G68" i="5"/>
  <c r="G67" i="5"/>
  <c r="G61" i="5"/>
  <c r="G60" i="5"/>
  <c r="G59" i="5"/>
  <c r="G53" i="5"/>
  <c r="G52" i="5"/>
  <c r="G51" i="5"/>
  <c r="G41" i="5"/>
  <c r="G40" i="5"/>
  <c r="G39" i="5"/>
  <c r="G33" i="5"/>
  <c r="G32" i="5"/>
  <c r="G31" i="5"/>
  <c r="G25" i="5"/>
  <c r="G24" i="5"/>
  <c r="G23" i="5"/>
  <c r="G17" i="5"/>
  <c r="G16" i="5"/>
  <c r="G15" i="5"/>
  <c r="G8" i="5"/>
  <c r="G7" i="5"/>
  <c r="G8" i="12"/>
  <c r="G7" i="12"/>
  <c r="G21" i="11"/>
  <c r="G20" i="11"/>
  <c r="G19" i="11"/>
  <c r="G18" i="11"/>
  <c r="G14" i="11"/>
  <c r="G13" i="11"/>
  <c r="G12" i="11"/>
  <c r="G11" i="11"/>
  <c r="C19" i="1"/>
  <c r="G14" i="13"/>
  <c r="B12" i="13" s="1"/>
  <c r="G10" i="13"/>
  <c r="G9" i="13"/>
  <c r="G8" i="13"/>
  <c r="G7" i="13"/>
  <c r="G6" i="13"/>
  <c r="G16" i="12"/>
  <c r="B14" i="12" s="1"/>
  <c r="G12" i="12"/>
  <c r="G11" i="12"/>
  <c r="G10" i="12"/>
  <c r="G9" i="12"/>
  <c r="G6" i="12"/>
  <c r="G25" i="11"/>
  <c r="B23" i="11" s="1"/>
  <c r="G7" i="11"/>
  <c r="G6" i="11"/>
  <c r="G88" i="10"/>
  <c r="G73" i="10"/>
  <c r="G72" i="10"/>
  <c r="G71" i="10"/>
  <c r="G70" i="10"/>
  <c r="G69" i="10"/>
  <c r="G68" i="10"/>
  <c r="G67" i="10"/>
  <c r="G66" i="10"/>
  <c r="G13" i="10"/>
  <c r="G12" i="10"/>
  <c r="G11" i="10"/>
  <c r="G10" i="10"/>
  <c r="G61" i="10"/>
  <c r="G60" i="10"/>
  <c r="G59" i="10"/>
  <c r="G58" i="10"/>
  <c r="G57" i="10"/>
  <c r="G56" i="10"/>
  <c r="G55" i="10"/>
  <c r="G54" i="10"/>
  <c r="G49" i="10"/>
  <c r="G48" i="10"/>
  <c r="G47" i="10"/>
  <c r="G46" i="10"/>
  <c r="G45" i="10"/>
  <c r="G44" i="10"/>
  <c r="G43" i="10"/>
  <c r="G42" i="10"/>
  <c r="G37" i="10"/>
  <c r="G36" i="10"/>
  <c r="G35" i="10"/>
  <c r="G34" i="10"/>
  <c r="G33" i="10"/>
  <c r="G32" i="10"/>
  <c r="G31" i="10"/>
  <c r="G30" i="10"/>
  <c r="G25" i="10"/>
  <c r="G24" i="10"/>
  <c r="G23" i="10"/>
  <c r="G22" i="10"/>
  <c r="G21" i="10"/>
  <c r="G20" i="10"/>
  <c r="G19" i="10"/>
  <c r="G18" i="10"/>
  <c r="G85" i="10"/>
  <c r="G84" i="10"/>
  <c r="G83" i="10"/>
  <c r="G82" i="10"/>
  <c r="G81" i="10"/>
  <c r="G80" i="10"/>
  <c r="G79" i="10"/>
  <c r="G78" i="10"/>
  <c r="G99" i="10"/>
  <c r="G98" i="10"/>
  <c r="G97" i="10"/>
  <c r="G96" i="10"/>
  <c r="G95" i="10"/>
  <c r="G94" i="10"/>
  <c r="G93" i="10"/>
  <c r="G92" i="10"/>
  <c r="G87" i="10"/>
  <c r="G86" i="10"/>
  <c r="G104" i="10"/>
  <c r="B102" i="10" s="1"/>
  <c r="G100" i="10"/>
  <c r="G74" i="10"/>
  <c r="G62" i="10"/>
  <c r="G50" i="10"/>
  <c r="G38" i="10"/>
  <c r="G26" i="10"/>
  <c r="G14" i="10"/>
  <c r="G6" i="10"/>
  <c r="G19" i="8"/>
  <c r="G18" i="8"/>
  <c r="G17" i="9"/>
  <c r="B15" i="9" s="1"/>
  <c r="G13" i="9"/>
  <c r="G12" i="9"/>
  <c r="G11" i="9"/>
  <c r="G10" i="9"/>
  <c r="G9" i="9"/>
  <c r="G8" i="9"/>
  <c r="G7" i="9"/>
  <c r="G6" i="9"/>
  <c r="G22" i="7"/>
  <c r="G24" i="8"/>
  <c r="G26" i="8"/>
  <c r="G25" i="8"/>
  <c r="G23" i="8"/>
  <c r="G22" i="8"/>
  <c r="G21" i="8"/>
  <c r="G20" i="8"/>
  <c r="G17" i="8"/>
  <c r="G16" i="8"/>
  <c r="G15" i="8"/>
  <c r="G14" i="8"/>
  <c r="G13" i="8"/>
  <c r="G12" i="8"/>
  <c r="G11" i="8"/>
  <c r="G10" i="8"/>
  <c r="G9" i="8"/>
  <c r="G17" i="7"/>
  <c r="G16" i="7"/>
  <c r="G30" i="8"/>
  <c r="B28" i="8" s="1"/>
  <c r="G24" i="7"/>
  <c r="G23" i="7"/>
  <c r="G21" i="7"/>
  <c r="G20" i="7"/>
  <c r="G15" i="7"/>
  <c r="G13" i="7"/>
  <c r="G11" i="7"/>
  <c r="G157" i="5"/>
  <c r="G156" i="5"/>
  <c r="G155" i="5"/>
  <c r="G147" i="5"/>
  <c r="G146" i="5"/>
  <c r="G145" i="5"/>
  <c r="G144" i="5"/>
  <c r="G139" i="5"/>
  <c r="G138" i="5"/>
  <c r="G137" i="5"/>
  <c r="G136" i="5"/>
  <c r="G121" i="5"/>
  <c r="G120" i="5"/>
  <c r="G119" i="5"/>
  <c r="G118" i="5"/>
  <c r="G113" i="5"/>
  <c r="G112" i="5"/>
  <c r="G111" i="5"/>
  <c r="G110" i="5"/>
  <c r="G105" i="5"/>
  <c r="G104" i="5"/>
  <c r="G103" i="5"/>
  <c r="G102" i="5"/>
  <c r="G93" i="5"/>
  <c r="G92" i="5"/>
  <c r="G91" i="5"/>
  <c r="G90" i="5"/>
  <c r="G94" i="5"/>
  <c r="G85" i="5"/>
  <c r="G84" i="5"/>
  <c r="G83" i="5"/>
  <c r="G82" i="5"/>
  <c r="G73" i="5"/>
  <c r="G72" i="5"/>
  <c r="G71" i="5"/>
  <c r="G70" i="5"/>
  <c r="G65" i="5"/>
  <c r="G64" i="5"/>
  <c r="G63" i="5"/>
  <c r="G62" i="5"/>
  <c r="G57" i="5"/>
  <c r="G56" i="5"/>
  <c r="G55" i="5"/>
  <c r="G54" i="5"/>
  <c r="G45" i="5"/>
  <c r="G44" i="5"/>
  <c r="G43" i="5"/>
  <c r="G42" i="5"/>
  <c r="G37" i="5"/>
  <c r="G36" i="5"/>
  <c r="G35" i="5"/>
  <c r="G34" i="5"/>
  <c r="G29" i="5"/>
  <c r="G28" i="5"/>
  <c r="G27" i="5"/>
  <c r="G26" i="5"/>
  <c r="G21" i="5"/>
  <c r="G20" i="5"/>
  <c r="G19" i="5"/>
  <c r="G18" i="5"/>
  <c r="G13" i="5"/>
  <c r="G12" i="5"/>
  <c r="G11" i="5"/>
  <c r="G10" i="5"/>
  <c r="G9" i="5"/>
  <c r="B4" i="12" l="1"/>
  <c r="B2" i="12" s="1"/>
  <c r="C17" i="1" s="1"/>
  <c r="B4" i="9"/>
  <c r="B4" i="13"/>
  <c r="B2" i="13" s="1"/>
  <c r="C18" i="1" s="1"/>
  <c r="B16" i="11"/>
  <c r="C16" i="1" s="1"/>
  <c r="B4" i="10"/>
  <c r="B2" i="10" s="1"/>
  <c r="C13" i="1" s="1"/>
  <c r="B4" i="8"/>
  <c r="B2" i="8" s="1"/>
  <c r="C9" i="1" s="1"/>
  <c r="B4" i="11"/>
  <c r="B9" i="11"/>
  <c r="C15" i="1" s="1"/>
  <c r="B2" i="9"/>
  <c r="C10" i="1" s="1"/>
  <c r="B2" i="11" l="1"/>
  <c r="C14" i="1"/>
  <c r="C20" i="1"/>
  <c r="G29" i="7"/>
  <c r="B27" i="7" s="1"/>
  <c r="G25" i="7"/>
  <c r="G19" i="7"/>
  <c r="G18" i="7"/>
  <c r="G14" i="7"/>
  <c r="G12" i="7"/>
  <c r="G12" i="6"/>
  <c r="G11" i="6"/>
  <c r="G10" i="6"/>
  <c r="G9" i="6"/>
  <c r="G18" i="6"/>
  <c r="B16" i="6" s="1"/>
  <c r="G14" i="6"/>
  <c r="G13" i="6"/>
  <c r="G8" i="6"/>
  <c r="G7" i="6"/>
  <c r="G6" i="6"/>
  <c r="G158" i="5"/>
  <c r="B150" i="5" s="1"/>
  <c r="G114" i="5"/>
  <c r="G66" i="5"/>
  <c r="G38" i="5"/>
  <c r="G30" i="5"/>
  <c r="G148" i="5"/>
  <c r="G140" i="5"/>
  <c r="G132" i="5"/>
  <c r="G128" i="5"/>
  <c r="G127" i="5"/>
  <c r="G126" i="5"/>
  <c r="G122" i="5"/>
  <c r="G106" i="5"/>
  <c r="G98" i="5"/>
  <c r="G86" i="5"/>
  <c r="G78" i="5"/>
  <c r="G74" i="3"/>
  <c r="G73" i="3"/>
  <c r="G24" i="3"/>
  <c r="G162" i="5"/>
  <c r="B160" i="5" s="1"/>
  <c r="G74" i="5"/>
  <c r="G58" i="5"/>
  <c r="G50" i="5"/>
  <c r="G46" i="5"/>
  <c r="G22" i="5"/>
  <c r="G14" i="5"/>
  <c r="G6" i="5"/>
  <c r="G9" i="4"/>
  <c r="G19" i="4"/>
  <c r="B17" i="4" s="1"/>
  <c r="G15" i="4"/>
  <c r="G8" i="4"/>
  <c r="G14" i="4"/>
  <c r="G13" i="4"/>
  <c r="G7" i="4"/>
  <c r="G6" i="4"/>
  <c r="G49" i="3"/>
  <c r="G48" i="3"/>
  <c r="G47" i="3"/>
  <c r="G46" i="3"/>
  <c r="G45" i="3"/>
  <c r="G59" i="3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3" i="3"/>
  <c r="G22" i="3"/>
  <c r="G21" i="3"/>
  <c r="G20" i="3"/>
  <c r="G19" i="3"/>
  <c r="G18" i="3"/>
  <c r="G17" i="3"/>
  <c r="G16" i="3"/>
  <c r="G15" i="3"/>
  <c r="G14" i="3"/>
  <c r="G13" i="3"/>
  <c r="G8" i="3"/>
  <c r="G7" i="3"/>
  <c r="G51" i="3"/>
  <c r="G65" i="2"/>
  <c r="G78" i="3"/>
  <c r="B76" i="3" s="1"/>
  <c r="G69" i="3"/>
  <c r="G68" i="3"/>
  <c r="G67" i="3"/>
  <c r="G66" i="3"/>
  <c r="G65" i="3"/>
  <c r="G64" i="3"/>
  <c r="G63" i="3"/>
  <c r="G62" i="3"/>
  <c r="G61" i="3"/>
  <c r="G60" i="3"/>
  <c r="G58" i="3"/>
  <c r="G57" i="3"/>
  <c r="G56" i="3"/>
  <c r="G55" i="3"/>
  <c r="G50" i="3"/>
  <c r="G44" i="3"/>
  <c r="G43" i="3"/>
  <c r="G42" i="3"/>
  <c r="G12" i="3"/>
  <c r="G11" i="3"/>
  <c r="G10" i="3"/>
  <c r="G9" i="3"/>
  <c r="G146" i="2"/>
  <c r="B144" i="2" s="1"/>
  <c r="G105" i="2"/>
  <c r="G104" i="2"/>
  <c r="G103" i="2"/>
  <c r="G99" i="2"/>
  <c r="G98" i="2"/>
  <c r="G97" i="2"/>
  <c r="G96" i="2"/>
  <c r="G17" i="2"/>
  <c r="G92" i="2"/>
  <c r="G91" i="2"/>
  <c r="G86" i="2"/>
  <c r="G85" i="2"/>
  <c r="G84" i="2"/>
  <c r="G83" i="2"/>
  <c r="G82" i="2"/>
  <c r="G81" i="2"/>
  <c r="G87" i="2"/>
  <c r="G80" i="2"/>
  <c r="G76" i="2"/>
  <c r="G75" i="2"/>
  <c r="G71" i="2"/>
  <c r="G70" i="2"/>
  <c r="G66" i="2"/>
  <c r="G64" i="2"/>
  <c r="G63" i="2"/>
  <c r="B4" i="6" l="1"/>
  <c r="B2" i="6" s="1"/>
  <c r="B4" i="4"/>
  <c r="B11" i="4"/>
  <c r="B2" i="4"/>
  <c r="C5" i="1" s="1"/>
  <c r="B71" i="3"/>
  <c r="B107" i="2"/>
  <c r="B96" i="5"/>
  <c r="B4" i="7"/>
  <c r="B2" i="7" s="1"/>
  <c r="C8" i="1" s="1"/>
  <c r="B76" i="5"/>
  <c r="B48" i="5"/>
  <c r="B4" i="5"/>
  <c r="B130" i="5"/>
  <c r="B124" i="5"/>
  <c r="B4" i="3"/>
  <c r="B40" i="3"/>
  <c r="B53" i="3"/>
  <c r="B89" i="2"/>
  <c r="B73" i="2"/>
  <c r="B94" i="2"/>
  <c r="B78" i="2"/>
  <c r="B101" i="2"/>
  <c r="B68" i="2"/>
  <c r="B61" i="2"/>
  <c r="G59" i="2"/>
  <c r="G58" i="2"/>
  <c r="G54" i="2"/>
  <c r="G53" i="2"/>
  <c r="G52" i="2"/>
  <c r="G51" i="2"/>
  <c r="G50" i="2"/>
  <c r="G49" i="2"/>
  <c r="G15" i="2"/>
  <c r="G45" i="2"/>
  <c r="G16" i="2"/>
  <c r="G10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14" i="2"/>
  <c r="G9" i="2"/>
  <c r="G8" i="2"/>
  <c r="G7" i="2"/>
  <c r="B2" i="3" l="1"/>
  <c r="C4" i="1" s="1"/>
  <c r="B2" i="5"/>
  <c r="C6" i="1" s="1"/>
  <c r="C7" i="1"/>
  <c r="B56" i="2"/>
  <c r="B12" i="2"/>
  <c r="B19" i="2"/>
  <c r="B4" i="2"/>
  <c r="B47" i="2"/>
  <c r="B2" i="2" l="1"/>
  <c r="C3" i="1" s="1"/>
  <c r="C11" i="1" s="1"/>
  <c r="C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tc={B795DC23-5B03-4F47-946E-C0B2562BCCD8}</author>
    <author>tc={225E5AC9-09E0-40BE-81D1-92496C6725CE}</author>
    <author>tc={1F44A561-49EA-402F-B6BE-28BE1CD856A3}</author>
    <author>tc={261F502F-4A22-461D-BA4E-A58EE6AA0CCD}</author>
    <author>tc={F0F6FA6B-BC77-4DA2-8E09-B654773EFB5B}</author>
    <author>tc={CF95687A-D8C3-41CE-9F90-762FB1D9A7BA}</author>
    <author>tc={F65BEC98-5CFB-40DD-AA12-C822CA552409}</author>
    <author>tc={DFC044D4-E2B4-46C1-873C-7F513980937C}</author>
    <author>tc={499F0B2B-25FF-4922-BF77-D8E9AD0B0296}</author>
    <author>tc={B7137D06-38A5-4D4E-8E94-D1702F1656E0}</author>
    <author>tc={49DF015F-0C42-4BC9-9B1C-A054F300024E}</author>
    <author>tc={E786903B-08FC-4D94-8D52-7AB7D971C258}</author>
    <author>tc={63A4300B-FF47-4DE3-9A1E-7F50AB909429}</author>
    <author>tc={6C4576E9-805E-4A36-A9CA-79CC12F3692B}</author>
    <author>tc={665AF77B-F234-456B-AE3A-8AE1D06D7B30}</author>
    <author>tc={A5B505FB-5C5A-43B3-9890-6D8641F89D40}</author>
    <author>tc={86E9151A-E9F2-4D2B-9A6E-D50461DD80D8}</author>
    <author>tc={BA284CC3-ADBF-4F4B-8B60-94209AF2B0FC}</author>
    <author>tc={B052E815-3C13-4A39-A585-57FA695ED46D}</author>
    <author>tc={5C7A53A6-6FC5-4BF3-9727-1907C7BD9F0A}</author>
    <author>tc={71B390E2-4C18-4FD0-BF25-EB5E41E55578}</author>
    <author>tc={192DEC9D-96A5-4A4D-A5C2-AFB047DB6FE9}</author>
    <author>tc={E53D9881-4289-4ED9-A37D-6E156D3401CA}</author>
    <author>tc={1558C01F-69C6-4399-A393-DAFEAEDCB81A}</author>
    <author>tc={F990E988-6075-4844-A3C4-5FE1ACF53F5A}</author>
    <author>tc={C68BDAF4-3724-460D-B241-1352BFACE934}</author>
    <author>tc={6492D6E1-2E6F-4E80-BA99-33FBC9143E42}</author>
    <author>tc={18D5FF4F-49AA-44F6-A4E8-2C68D96D4BF0}</author>
    <author>tc={D12DBD03-8DDE-4133-983E-7BC6026F3B4F}</author>
    <author>tc={5C9E3A57-7ED2-4FDA-A16C-42186C8196AA}</author>
    <author>tc={C93D38E0-37B1-4BFB-A4EC-8FC354349192}</author>
    <author>tc={01AF3750-10A3-491C-90DF-CCCF3025661F}</author>
    <author>tc={51880174-4A63-4C60-BA7A-B372262BC9F8}</author>
    <author>tc={A04C0A94-D12B-4319-8EC8-EE49000699A6}</author>
    <author>tc={7E84AF79-3975-4AD2-95F1-5DDE7AEC165F}</author>
    <author>tc={2DB813A6-A358-46D1-A372-26EA041F310A}</author>
    <author>tc={70541918-55B2-4D49-BE9D-C031A10AC6B5}</author>
    <author>tc={3670160C-4D67-4D67-B346-66067DE21BB0}</author>
    <author>tc={C18618FD-CE0A-4F32-894F-BA310E0015EA}</author>
    <author>tc={F210768C-F6AC-4353-902C-F3DAF7A96F00}</author>
    <author>tc={8AD6BFFD-E490-4F65-BAAB-24F006A7A41A}</author>
    <author>tc={61FFEA53-238A-43F7-ABBF-97C185AD6321}</author>
  </authors>
  <commentList>
    <comment ref="C5" authorId="0" shapeId="0" xr:uid="{B795DC23-5B03-4F47-946E-C0B2562BCCD8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225E5AC9-09E0-40BE-81D1-92496C6725C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" authorId="2" shapeId="0" xr:uid="{1F44A561-49EA-402F-B6BE-28BE1CD856A3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3" authorId="3" shapeId="0" xr:uid="{261F502F-4A22-461D-BA4E-A58EE6AA0CCD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3" authorId="4" shapeId="0" xr:uid="{F0F6FA6B-BC77-4DA2-8E09-B654773EFB5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3" authorId="5" shapeId="0" xr:uid="{CF95687A-D8C3-41CE-9F90-762FB1D9A7BA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20" authorId="6" shapeId="0" xr:uid="{F65BEC98-5CFB-40DD-AA12-C822CA552409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20" authorId="7" shapeId="0" xr:uid="{DFC044D4-E2B4-46C1-873C-7F513980937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20" authorId="8" shapeId="0" xr:uid="{499F0B2B-25FF-4922-BF77-D8E9AD0B0296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48" authorId="9" shapeId="0" xr:uid="{B7137D06-38A5-4D4E-8E94-D1702F1656E0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48" authorId="10" shapeId="0" xr:uid="{49DF015F-0C42-4BC9-9B1C-A054F300024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48" authorId="11" shapeId="0" xr:uid="{E786903B-08FC-4D94-8D52-7AB7D971C258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57" authorId="12" shapeId="0" xr:uid="{63A4300B-FF47-4DE3-9A1E-7F50AB909429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7" authorId="13" shapeId="0" xr:uid="{6C4576E9-805E-4A36-A9CA-79CC12F3692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7" authorId="14" shapeId="0" xr:uid="{665AF77B-F234-456B-AE3A-8AE1D06D7B30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62" authorId="15" shapeId="0" xr:uid="{A5B505FB-5C5A-43B3-9890-6D8641F89D40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62" authorId="16" shapeId="0" xr:uid="{86E9151A-E9F2-4D2B-9A6E-D50461DD80D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62" authorId="17" shapeId="0" xr:uid="{BA284CC3-ADBF-4F4B-8B60-94209AF2B0FC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69" authorId="18" shapeId="0" xr:uid="{B052E815-3C13-4A39-A585-57FA695ED46D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69" authorId="19" shapeId="0" xr:uid="{5C7A53A6-6FC5-4BF3-9727-1907C7BD9F0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69" authorId="20" shapeId="0" xr:uid="{71B390E2-4C18-4FD0-BF25-EB5E41E55578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74" authorId="21" shapeId="0" xr:uid="{192DEC9D-96A5-4A4D-A5C2-AFB047DB6FE9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74" authorId="22" shapeId="0" xr:uid="{E53D9881-4289-4ED9-A37D-6E156D3401C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74" authorId="23" shapeId="0" xr:uid="{1558C01F-69C6-4399-A393-DAFEAEDCB81A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79" authorId="24" shapeId="0" xr:uid="{F990E988-6075-4844-A3C4-5FE1ACF53F5A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79" authorId="25" shapeId="0" xr:uid="{C68BDAF4-3724-460D-B241-1352BFACE93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79" authorId="26" shapeId="0" xr:uid="{6492D6E1-2E6F-4E80-BA99-33FBC9143E42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90" authorId="27" shapeId="0" xr:uid="{18D5FF4F-49AA-44F6-A4E8-2C68D96D4BF0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90" authorId="28" shapeId="0" xr:uid="{D12DBD03-8DDE-4133-983E-7BC6026F3B4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90" authorId="29" shapeId="0" xr:uid="{5C9E3A57-7ED2-4FDA-A16C-42186C8196AA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95" authorId="30" shapeId="0" xr:uid="{C93D38E0-37B1-4BFB-A4EC-8FC354349192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95" authorId="31" shapeId="0" xr:uid="{01AF3750-10A3-491C-90DF-CCCF3025661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95" authorId="32" shapeId="0" xr:uid="{51880174-4A63-4C60-BA7A-B372262BC9F8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02" authorId="33" shapeId="0" xr:uid="{A04C0A94-D12B-4319-8EC8-EE49000699A6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02" authorId="34" shapeId="0" xr:uid="{7E84AF79-3975-4AD2-95F1-5DDE7AEC165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02" authorId="35" shapeId="0" xr:uid="{2DB813A6-A358-46D1-A372-26EA041F310A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08" authorId="36" shapeId="0" xr:uid="{70541918-55B2-4D49-BE9D-C031A10AC6B5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08" authorId="37" shapeId="0" xr:uid="{3670160C-4D67-4D67-B346-66067DE21BB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08" authorId="38" shapeId="0" xr:uid="{C18618FD-CE0A-4F32-894F-BA310E0015EA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45" authorId="39" shapeId="0" xr:uid="{F210768C-F6AC-4353-902C-F3DAF7A96F00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45" authorId="40" shapeId="0" xr:uid="{8AD6BFFD-E490-4F65-BAAB-24F006A7A41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45" authorId="41" shapeId="0" xr:uid="{61FFEA53-238A-43F7-ABBF-97C185AD6321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tc={A17FB466-D9F2-4B61-BE50-F68E1EAF785A}</author>
    <author>tc={E0FE3E4D-FA81-490F-A8C5-C727B05DFBA3}</author>
    <author>tc={745334BD-DEC2-4A68-8044-344C068C8E26}</author>
    <author>tc={517B8538-4007-4458-9990-3F3F6923356E}</author>
    <author>tc={8F4A4D13-6D8F-4FF0-A91B-9D8132F92E1B}</author>
    <author>tc={B5129EE8-F5C3-4683-853C-979852FA7227}</author>
    <author>tc={02E5A0A7-4BFD-487C-AD62-65781C29403E}</author>
    <author>tc={48F13660-DD40-4051-AD86-37A0827835C7}</author>
    <author>tc={F4057935-86F3-42E9-BCCE-259B6A8A8503}</author>
    <author>tc={15709B48-43B1-4501-A44C-AC46A8E1651B}</author>
    <author>tc={7AC06744-E425-4F76-8566-6F9BD6F6EE0C}</author>
    <author>tc={08C11C35-53C9-4E2F-BFBC-3DB8548826D7}</author>
  </authors>
  <commentList>
    <comment ref="C5" authorId="0" shapeId="0" xr:uid="{A17FB466-D9F2-4B61-BE50-F68E1EAF785A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E0FE3E4D-FA81-490F-A8C5-C727B05DFBA3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5" authorId="2" shapeId="0" xr:uid="{745334BD-DEC2-4A68-8044-344C068C8E26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0" authorId="3" shapeId="0" xr:uid="{517B8538-4007-4458-9990-3F3F6923356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0" authorId="4" shapeId="0" xr:uid="{8F4A4D13-6D8F-4FF0-A91B-9D8132F92E1B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10" authorId="5" shapeId="0" xr:uid="{B5129EE8-F5C3-4683-853C-979852FA7227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7" authorId="6" shapeId="0" xr:uid="{02E5A0A7-4BFD-487C-AD62-65781C29403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7" authorId="7" shapeId="0" xr:uid="{48F13660-DD40-4051-AD86-37A0827835C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17" authorId="8" shapeId="0" xr:uid="{F4057935-86F3-42E9-BCCE-259B6A8A8503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24" authorId="9" shapeId="0" xr:uid="{15709B48-43B1-4501-A44C-AC46A8E1651B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24" authorId="10" shapeId="0" xr:uid="{7AC06744-E425-4F76-8566-6F9BD6F6EE0C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24" authorId="11" shapeId="0" xr:uid="{08C11C35-53C9-4E2F-BFBC-3DB8548826D7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tc={433AF0BF-E72F-46E0-AF99-DA1A368E28B1}</author>
    <author>tc={751E8F9A-5E19-4FE7-97B7-015735313997}</author>
    <author>tc={7D9C98DF-451E-4FCD-95AB-43FA32294F84}</author>
    <author>tc={9EFC9394-5CF4-47C3-A145-34BB16770A69}</author>
    <author>tc={09EA57FA-EF07-45E9-8A40-3F80138B9C16}</author>
    <author>tc={29D16181-1A20-424B-B81A-EF53A80FB8A5}</author>
  </authors>
  <commentList>
    <comment ref="C5" authorId="0" shapeId="0" xr:uid="{433AF0BF-E72F-46E0-AF99-DA1A368E28B1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751E8F9A-5E19-4FE7-97B7-015735313997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5" authorId="2" shapeId="0" xr:uid="{7D9C98DF-451E-4FCD-95AB-43FA32294F84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5" authorId="3" shapeId="0" xr:uid="{9EFC9394-5CF4-47C3-A145-34BB16770A69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5" authorId="4" shapeId="0" xr:uid="{09EA57FA-EF07-45E9-8A40-3F80138B9C16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15" authorId="5" shapeId="0" xr:uid="{29D16181-1A20-424B-B81A-EF53A80FB8A5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tc={E3ED3345-4B76-4F13-BBD5-457596910C24}</author>
    <author>tc={6784B51B-883C-49F9-9E79-A182D519386F}</author>
    <author>tc={B2E454A7-AF37-4B3E-98B4-640C73750DBC}</author>
    <author>tc={6245512E-36A3-492D-A0C0-B84673770088}</author>
    <author>tc={F3782618-3160-4521-8BD3-029F81FE1EB6}</author>
    <author>tc={5F205254-8F23-4515-BFBF-78DAD82AE733}</author>
  </authors>
  <commentList>
    <comment ref="C5" authorId="0" shapeId="0" xr:uid="{E3ED3345-4B76-4F13-BBD5-457596910C24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6784B51B-883C-49F9-9E79-A182D519386F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5" authorId="2" shapeId="0" xr:uid="{B2E454A7-AF37-4B3E-98B4-640C73750DBC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3" authorId="3" shapeId="0" xr:uid="{6245512E-36A3-492D-A0C0-B84673770088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3" authorId="4" shapeId="0" xr:uid="{F3782618-3160-4521-8BD3-029F81FE1EB6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13" authorId="5" shapeId="0" xr:uid="{5F205254-8F23-4515-BFBF-78DAD82AE733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tc={A6CD8286-6715-4B97-B9D2-C4BF4DE10AD4}</author>
    <author>tc={DA613EBE-0A2A-45FB-8DA8-B560A01E96C7}</author>
    <author>tc={81178259-D0A9-4306-AF86-318DC0ECF833}</author>
    <author>tc={C84579F8-A92A-4A54-B4DE-4A4E9598FB92}</author>
    <author>tc={2C9DAD4F-C808-4DE4-8433-6E3E12725C1A}</author>
    <author>tc={F6C0A034-F90C-438B-A499-612D357C47C1}</author>
    <author>tc={09D0B318-9DD3-424C-B9BE-35E29AEFC993}</author>
    <author>tc={251EEA8E-193B-4D05-A83A-198E70291B60}</author>
    <author>tc={4A93A48A-8D12-4867-8CCC-BC314EFE52AA}</author>
    <author>tc={77D84EB4-3F23-40E6-95F3-40CD44864B9E}</author>
    <author>tc={3F1B28A0-E3CF-4142-9149-86998231C735}</author>
    <author>tc={07E0C5A5-676F-4245-A31A-86BCCC954AD5}</author>
    <author>tc={4504396C-7041-4CA2-8DEA-9297D43E6890}</author>
    <author>tc={0BD59A22-3B64-4E4C-8AF1-CE7BF2E10838}</author>
    <author>tc={2871D251-DDF9-46A4-96B0-75625614D3CB}</author>
  </authors>
  <commentList>
    <comment ref="C5" authorId="0" shapeId="0" xr:uid="{A6CD8286-6715-4B97-B9D2-C4BF4DE10AD4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DA613EBE-0A2A-45FB-8DA8-B560A01E96C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" authorId="2" shapeId="0" xr:uid="{81178259-D0A9-4306-AF86-318DC0ECF833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41" authorId="3" shapeId="0" xr:uid="{C84579F8-A92A-4A54-B4DE-4A4E9598FB92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41" authorId="4" shapeId="0" xr:uid="{2C9DAD4F-C808-4DE4-8433-6E3E12725C1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41" authorId="5" shapeId="0" xr:uid="{F6C0A034-F90C-438B-A499-612D357C47C1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54" authorId="6" shapeId="0" xr:uid="{09D0B318-9DD3-424C-B9BE-35E29AEFC993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4" authorId="7" shapeId="0" xr:uid="{251EEA8E-193B-4D05-A83A-198E70291B6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4" authorId="8" shapeId="0" xr:uid="{4A93A48A-8D12-4867-8CCC-BC314EFE52AA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72" authorId="9" shapeId="0" xr:uid="{77D84EB4-3F23-40E6-95F3-40CD44864B9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72" authorId="10" shapeId="0" xr:uid="{3F1B28A0-E3CF-4142-9149-86998231C73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72" authorId="11" shapeId="0" xr:uid="{07E0C5A5-676F-4245-A31A-86BCCC954AD5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77" authorId="12" shapeId="0" xr:uid="{4504396C-7041-4CA2-8DEA-9297D43E6890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77" authorId="13" shapeId="0" xr:uid="{0BD59A22-3B64-4E4C-8AF1-CE7BF2E1083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77" authorId="14" shapeId="0" xr:uid="{2871D251-DDF9-46A4-96B0-75625614D3CB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tc={F1581D56-35AF-4E5E-A306-0431E0FE28BB}</author>
    <author>tc={983B7628-D3A5-4B5F-AD0A-E5022974A412}</author>
    <author>tc={F2D45A21-E96C-4249-88D4-A387BCD0F887}</author>
    <author>tc={FF997265-C27D-43D0-BC77-DF73BA2A371E}</author>
    <author>tc={BAC80C88-754C-4480-B457-A9928DF9AA8E}</author>
    <author>tc={9D453B69-A14A-4DA3-B24A-03C70F9E2EA0}</author>
    <author>tc={743D957E-B94A-441A-9281-FC92B44A32EA}</author>
    <author>tc={BF80562E-6A51-427D-9B2C-3EFE6D8500AC}</author>
    <author>tc={4DFEED18-EB36-40B6-8F8B-2F6016DF952F}</author>
  </authors>
  <commentList>
    <comment ref="C5" authorId="0" shapeId="0" xr:uid="{F1581D56-35AF-4E5E-A306-0431E0FE28BB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983B7628-D3A5-4B5F-AD0A-E5022974A412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" authorId="2" shapeId="0" xr:uid="{F2D45A21-E96C-4249-88D4-A387BCD0F887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2" authorId="3" shapeId="0" xr:uid="{FF997265-C27D-43D0-BC77-DF73BA2A371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2" authorId="4" shapeId="0" xr:uid="{BAC80C88-754C-4480-B457-A9928DF9AA8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2" authorId="5" shapeId="0" xr:uid="{9D453B69-A14A-4DA3-B24A-03C70F9E2EA0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8" authorId="6" shapeId="0" xr:uid="{743D957E-B94A-441A-9281-FC92B44A32EA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8" authorId="7" shapeId="0" xr:uid="{BF80562E-6A51-427D-9B2C-3EFE6D8500A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8" authorId="8" shapeId="0" xr:uid="{4DFEED18-EB36-40B6-8F8B-2F6016DF952F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tc={1683D14A-7968-4D09-83F6-9B8A0B163155}</author>
    <author>tc={AC38817B-DFD7-4C9B-8CCE-8282A9395E51}</author>
    <author>tc={D8D641FB-CAE8-4C36-BC67-2EA8F2C5EF3C}</author>
    <author>tc={6DC84F41-BECD-4E24-8A92-9569853EC281}</author>
    <author>tc={BA501009-1B52-4B11-A6D4-9D903D4E7C88}</author>
    <author>tc={6EBEF295-7B88-40F3-B0E4-C585C9DE205C}</author>
    <author>tc={0CA9A533-9051-4464-A9CB-CC68B84CAA5E}</author>
    <author>tc={9C8C1EB1-DC35-4954-A766-8FF4A66E2B40}</author>
    <author>tc={FF70C133-B887-43FF-8480-41231E4162F0}</author>
    <author>tc={4C2FF846-79BC-4724-BA5D-19D7400756F9}</author>
    <author>tc={766E3405-EB9C-4FF5-9B60-E4406562E04B}</author>
    <author>tc={177E571A-8D5A-42F4-B49A-696FD8FF66E7}</author>
    <author>tc={7920C7F1-1A13-499C-A112-6505E3086BB1}</author>
    <author>tc={9F39D702-D4A4-4E69-9422-8B76983C6091}</author>
    <author>tc={AC4AE18A-5B0B-4000-A9B4-9F52FCC84881}</author>
    <author>tc={9A2144C3-852A-48B4-B14C-968130737B84}</author>
    <author>tc={580C3696-D110-4A8B-910A-B97CEE631C7E}</author>
    <author>tc={4AF01F9B-B4D1-47CC-A598-DAE7A829A01B}</author>
    <author>tc={123B20B8-838A-4D56-A9FC-48F51816AD9E}</author>
    <author>tc={D4F7175F-95E3-4B97-B104-02B40A09DC21}</author>
    <author>tc={00A61174-3BF3-4D1C-9091-9A55A5069D9F}</author>
    <author>tc={F8DEF804-D98B-457E-874C-D76B9ACD31A5}</author>
    <author>tc={AF13ABBD-2E2D-496C-9A93-DF640CDB62EF}</author>
    <author>tc={6996B971-CFAA-4064-8647-0C66029ED5AD}</author>
  </authors>
  <commentList>
    <comment ref="C5" authorId="0" shapeId="0" xr:uid="{1683D14A-7968-4D09-83F6-9B8A0B163155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AC38817B-DFD7-4C9B-8CCE-8282A9395E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" authorId="2" shapeId="0" xr:uid="{D8D641FB-CAE8-4C36-BC67-2EA8F2C5EF3C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49" authorId="3" shapeId="0" xr:uid="{6DC84F41-BECD-4E24-8A92-9569853EC281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49" authorId="4" shapeId="0" xr:uid="{BA501009-1B52-4B11-A6D4-9D903D4E7C88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49" authorId="5" shapeId="0" xr:uid="{6EBEF295-7B88-40F3-B0E4-C585C9DE205C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77" authorId="6" shapeId="0" xr:uid="{0CA9A533-9051-4464-A9CB-CC68B84CAA5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77" authorId="7" shapeId="0" xr:uid="{9C8C1EB1-DC35-4954-A766-8FF4A66E2B4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77" authorId="8" shapeId="0" xr:uid="{FF70C133-B887-43FF-8480-41231E4162F0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97" authorId="9" shapeId="0" xr:uid="{4C2FF846-79BC-4724-BA5D-19D7400756F9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97" authorId="10" shapeId="0" xr:uid="{766E3405-EB9C-4FF5-9B60-E4406562E04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97" authorId="11" shapeId="0" xr:uid="{177E571A-8D5A-42F4-B49A-696FD8FF66E7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25" authorId="12" shapeId="0" xr:uid="{7920C7F1-1A13-499C-A112-6505E3086BB1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25" authorId="13" shapeId="0" xr:uid="{9F39D702-D4A4-4E69-9422-8B76983C609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25" authorId="14" shapeId="0" xr:uid="{AC4AE18A-5B0B-4000-A9B4-9F52FCC84881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31" authorId="15" shapeId="0" xr:uid="{9A2144C3-852A-48B4-B14C-968130737B84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31" authorId="16" shapeId="0" xr:uid="{580C3696-D110-4A8B-910A-B97CEE631C7E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31" authorId="17" shapeId="0" xr:uid="{4AF01F9B-B4D1-47CC-A598-DAE7A829A01B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51" authorId="18" shapeId="0" xr:uid="{123B20B8-838A-4D56-A9FC-48F51816AD9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51" authorId="19" shapeId="0" xr:uid="{D4F7175F-95E3-4B97-B104-02B40A09DC2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51" authorId="20" shapeId="0" xr:uid="{00A61174-3BF3-4D1C-9091-9A55A5069D9F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61" authorId="21" shapeId="0" xr:uid="{F8DEF804-D98B-457E-874C-D76B9ACD31A5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61" authorId="22" shapeId="0" xr:uid="{AF13ABBD-2E2D-496C-9A93-DF640CDB62E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61" authorId="23" shapeId="0" xr:uid="{6996B971-CFAA-4064-8647-0C66029ED5AD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tc={85FEB745-7F8E-46D9-908D-1F79CB69AD08}</author>
    <author>tc={C0B2EDB7-8D48-4787-B6DF-3D4A05546254}</author>
    <author>tc={07BFD7B8-BDD1-43E4-9E9F-2FB0C8BF375D}</author>
    <author>tc={4F23CD0A-3988-418F-BC8E-B2E3FEED207B}</author>
    <author>tc={621084B4-EEFF-4CD1-963A-C7F59A733073}</author>
    <author>tc={6C78A860-2BE8-44C3-ACA2-B0F8876A5B66}</author>
  </authors>
  <commentList>
    <comment ref="C5" authorId="0" shapeId="0" xr:uid="{85FEB745-7F8E-46D9-908D-1F79CB69AD08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C0B2EDB7-8D48-4787-B6DF-3D4A0554625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" authorId="2" shapeId="0" xr:uid="{07BFD7B8-BDD1-43E4-9E9F-2FB0C8BF375D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7" authorId="3" shapeId="0" xr:uid="{4F23CD0A-3988-418F-BC8E-B2E3FEED207B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7" authorId="4" shapeId="0" xr:uid="{621084B4-EEFF-4CD1-963A-C7F59A73307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7" authorId="5" shapeId="0" xr:uid="{6C78A860-2BE8-44C3-ACA2-B0F8876A5B66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tc={D72B46B9-CA58-4E3D-AB4B-60C2AB2B8F74}</author>
    <author>tc={58016461-6462-4D2B-BAD0-217D80CAB20C}</author>
    <author>tc={C8713471-0AD0-408C-8832-1FB051645BDB}</author>
    <author>tc={5270A935-D9E4-4F83-9960-2CD2843FF119}</author>
    <author>tc={072754B4-5E66-4DFF-A7A6-D28374174D19}</author>
    <author>tc={B6E73678-9577-43A5-AF91-FDB4F79E8DA8}</author>
  </authors>
  <commentList>
    <comment ref="C5" authorId="0" shapeId="0" xr:uid="{D72B46B9-CA58-4E3D-AB4B-60C2AB2B8F74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58016461-6462-4D2B-BAD0-217D80CAB20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" authorId="2" shapeId="0" xr:uid="{C8713471-0AD0-408C-8832-1FB051645BDB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28" authorId="3" shapeId="0" xr:uid="{5270A935-D9E4-4F83-9960-2CD2843FF119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28" authorId="4" shapeId="0" xr:uid="{072754B4-5E66-4DFF-A7A6-D28374174D1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28" authorId="5" shapeId="0" xr:uid="{B6E73678-9577-43A5-AF91-FDB4F79E8DA8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tc={ED534607-EBAC-45D5-B3AD-9968A944710C}</author>
    <author>tc={EAE250F4-5971-4B58-B06F-59AD61F0B4B9}</author>
    <author>tc={792CC93D-0C3B-423F-BD28-6E8B4598929D}</author>
    <author>tc={C0FCBFA2-976F-41BD-AC5C-CED4EBEEE344}</author>
    <author>tc={9EE15613-EA61-4471-9F85-8B277903FDB7}</author>
    <author>tc={95604EB4-7E17-49F8-9A75-1BD9A68442BE}</author>
  </authors>
  <commentList>
    <comment ref="C5" authorId="0" shapeId="0" xr:uid="{ED534607-EBAC-45D5-B3AD-9968A944710C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EAE250F4-5971-4B58-B06F-59AD61F0B4B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" authorId="2" shapeId="0" xr:uid="{792CC93D-0C3B-423F-BD28-6E8B4598929D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29" authorId="3" shapeId="0" xr:uid="{C0FCBFA2-976F-41BD-AC5C-CED4EBEEE344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29" authorId="4" shapeId="0" xr:uid="{9EE15613-EA61-4471-9F85-8B277903FDB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29" authorId="5" shapeId="0" xr:uid="{95604EB4-7E17-49F8-9A75-1BD9A68442BE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tc={22E1F8CE-DDA7-4B80-ACF0-C2F4AC740E3D}</author>
    <author>tc={CE8CF6EA-ACEB-41C5-83BC-9BEC39E2D653}</author>
    <author>tc={D8EAB03E-759A-4AC8-B18E-707FB62B30E4}</author>
    <author>tc={528BFD72-7931-4F10-AF52-34D6223DB07E}</author>
    <author>tc={9AD2C895-7AF7-4469-8E3E-C50EC298FF95}</author>
    <author>tc={B9691A30-32F1-44BC-B6AA-8834B8779719}</author>
  </authors>
  <commentList>
    <comment ref="C5" authorId="0" shapeId="0" xr:uid="{22E1F8CE-DDA7-4B80-ACF0-C2F4AC740E3D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CE8CF6EA-ACEB-41C5-83BC-9BEC39E2D65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5" authorId="2" shapeId="0" xr:uid="{D8EAB03E-759A-4AC8-B18E-707FB62B30E4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6" authorId="3" shapeId="0" xr:uid="{528BFD72-7931-4F10-AF52-34D6223DB07E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6" authorId="4" shapeId="0" xr:uid="{9AD2C895-7AF7-4469-8E3E-C50EC298FF9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
</t>
      </text>
    </comment>
    <comment ref="E16" authorId="5" shapeId="0" xr:uid="{B9691A30-32F1-44BC-B6AA-8834B8779719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tc={C4E760F7-1C10-4C0D-9D30-505237B2E8BF}</author>
    <author>tc={E60A6557-ABBE-4B13-A8B5-AE43C09618E3}</author>
    <author>tc={7D913AFB-1C54-4BCB-9525-692CA50B03F6}</author>
    <author>tc={4BF7D836-A238-4C49-88E8-26A1CEE9F280}</author>
    <author>tc={B20EE908-3C2B-4CB1-9B89-EEEB731826B1}</author>
    <author>tc={81B91AC1-3D0C-4658-87F6-A9FCCA96E7DB}</author>
  </authors>
  <commentList>
    <comment ref="C5" authorId="0" shapeId="0" xr:uid="{C4E760F7-1C10-4C0D-9D30-505237B2E8BF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5" authorId="1" shapeId="0" xr:uid="{E60A6557-ABBE-4B13-A8B5-AE43C09618E3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5" authorId="2" shapeId="0" xr:uid="{7D913AFB-1C54-4BCB-9525-692CA50B03F6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  <comment ref="C103" authorId="3" shapeId="0" xr:uid="{4BF7D836-A238-4C49-88E8-26A1CEE9F280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choose “supplier” in previous column, the input in this column is the emissions provided by the supplier</t>
      </text>
    </comment>
    <comment ref="D103" authorId="4" shapeId="0" xr:uid="{B20EE908-3C2B-4CB1-9B89-EEEB731826B1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for “activity” only. Unit refers to the unit metric used for the activity (e.g. kg, kWh, litre, cubic meters, passenger per kilometre, etc.</t>
      </text>
    </comment>
    <comment ref="E103" authorId="5" shapeId="0" xr:uid="{81B91AC1-3D0C-4658-87F6-A9FCCA96E7DB}">
      <text>
        <t>[Threaded comment]
Your version of Excel allows you to read this threaded comment; however, any edits to it will get removed if the file is opened in a newer version of Excel. Learn more: https://go.microsoft.com/fwlink/?linkid=870924
Comment:
    Input the emission factor if you use “activity” or ‘’expense’’</t>
      </text>
    </comment>
  </commentList>
</comments>
</file>

<file path=xl/sharedStrings.xml><?xml version="1.0" encoding="utf-8"?>
<sst xmlns="http://schemas.openxmlformats.org/spreadsheetml/2006/main" count="1491" uniqueCount="288">
  <si>
    <t>Upstream</t>
  </si>
  <si>
    <t>Emissions</t>
  </si>
  <si>
    <t>Cat 1</t>
  </si>
  <si>
    <t>Purchased goods and services</t>
  </si>
  <si>
    <t>Cat 2</t>
  </si>
  <si>
    <t>Capital goods</t>
  </si>
  <si>
    <t>Cat 3</t>
  </si>
  <si>
    <t>Fuel and energy related activities</t>
  </si>
  <si>
    <t>Cat 4</t>
  </si>
  <si>
    <t>Transportation and distribution</t>
  </si>
  <si>
    <t>Cat 5</t>
  </si>
  <si>
    <t>Waste generated in operations</t>
  </si>
  <si>
    <t>Cat 6</t>
  </si>
  <si>
    <t>Business travel</t>
  </si>
  <si>
    <t>Cat 7</t>
  </si>
  <si>
    <t>Employee commuting</t>
  </si>
  <si>
    <t>Cat 8</t>
  </si>
  <si>
    <t>Leased assets</t>
  </si>
  <si>
    <t>Total upstream</t>
  </si>
  <si>
    <t>Downstream</t>
  </si>
  <si>
    <t>Processing of sold products</t>
  </si>
  <si>
    <t>Use of sold products</t>
  </si>
  <si>
    <t>End of life treatment of sold products</t>
  </si>
  <si>
    <t>Franchises</t>
  </si>
  <si>
    <t>Investments</t>
  </si>
  <si>
    <t>Total downstream</t>
  </si>
  <si>
    <t>Total scope 3</t>
  </si>
  <si>
    <t>Upstream category 1: purchased goods and services</t>
  </si>
  <si>
    <t>Activity</t>
  </si>
  <si>
    <t>Expense</t>
  </si>
  <si>
    <t>Supplier</t>
  </si>
  <si>
    <t>Total emissions</t>
  </si>
  <si>
    <t>Water consumption</t>
  </si>
  <si>
    <t>Equation</t>
  </si>
  <si>
    <t>School/supplier input</t>
  </si>
  <si>
    <t>Metric</t>
  </si>
  <si>
    <t>Emission factor (EF)</t>
  </si>
  <si>
    <t>Source EF</t>
  </si>
  <si>
    <t>Emissions in tons CO2e</t>
  </si>
  <si>
    <t>Responsible</t>
  </si>
  <si>
    <t>Notes</t>
  </si>
  <si>
    <t>Campus 1</t>
  </si>
  <si>
    <t>Campus 2</t>
  </si>
  <si>
    <t>Buidling 1</t>
  </si>
  <si>
    <t>Building 2</t>
  </si>
  <si>
    <t>Other</t>
  </si>
  <si>
    <t>Cleaning products</t>
  </si>
  <si>
    <t>Product 1</t>
  </si>
  <si>
    <t>Product 2</t>
  </si>
  <si>
    <t>Service</t>
  </si>
  <si>
    <t>Catering products</t>
  </si>
  <si>
    <t>Cold cuts and salads</t>
  </si>
  <si>
    <t>Confectionery</t>
  </si>
  <si>
    <t>Fish and shellfish</t>
  </si>
  <si>
    <t>Bread</t>
  </si>
  <si>
    <t>Cereals</t>
  </si>
  <si>
    <t>Cold drinks</t>
  </si>
  <si>
    <t>Cookies, nuts and snacks</t>
  </si>
  <si>
    <t>Dairy</t>
  </si>
  <si>
    <t>Fruits and nuts</t>
  </si>
  <si>
    <t>Herbs and spices</t>
  </si>
  <si>
    <t>Hot drinks</t>
  </si>
  <si>
    <t>Meals and snacks</t>
  </si>
  <si>
    <t>Meat and game</t>
  </si>
  <si>
    <t>Oils and fats</t>
  </si>
  <si>
    <t>Paper materials and products</t>
  </si>
  <si>
    <t>Pastry</t>
  </si>
  <si>
    <t>Poultry</t>
  </si>
  <si>
    <t>Soups, sauces and broths</t>
  </si>
  <si>
    <t>Sugar and sweeteners</t>
  </si>
  <si>
    <t>Sweet spreads</t>
  </si>
  <si>
    <t>Textiles, luggage and personal care</t>
  </si>
  <si>
    <t>Vegetables</t>
  </si>
  <si>
    <t>Cleaning equipment</t>
  </si>
  <si>
    <t>Equipment, machines, and storage</t>
  </si>
  <si>
    <t>Library products</t>
  </si>
  <si>
    <t>Books</t>
  </si>
  <si>
    <t>Newspapers</t>
  </si>
  <si>
    <t>Magazines</t>
  </si>
  <si>
    <t>Database</t>
  </si>
  <si>
    <t>Online services</t>
  </si>
  <si>
    <t>Paper prints</t>
  </si>
  <si>
    <t>Paper print</t>
  </si>
  <si>
    <t>IT and cloud services</t>
  </si>
  <si>
    <t>Provider 1</t>
  </si>
  <si>
    <t>Provider 2</t>
  </si>
  <si>
    <t>Replacement parts, ink cartridges</t>
  </si>
  <si>
    <t>Postal services</t>
  </si>
  <si>
    <t>Postal service</t>
  </si>
  <si>
    <t>Moving services</t>
  </si>
  <si>
    <t>Re-allocation of professors and staff</t>
  </si>
  <si>
    <t>External marketing</t>
  </si>
  <si>
    <t>Gifts</t>
  </si>
  <si>
    <t>Merchandise</t>
  </si>
  <si>
    <t>Layout services</t>
  </si>
  <si>
    <t>Mailings</t>
  </si>
  <si>
    <t>Advertisement</t>
  </si>
  <si>
    <t>Video production</t>
  </si>
  <si>
    <t>Translation services</t>
  </si>
  <si>
    <t>Consulting services</t>
  </si>
  <si>
    <t>Consulting</t>
  </si>
  <si>
    <t>HR services</t>
  </si>
  <si>
    <t>External trainings</t>
  </si>
  <si>
    <t>Childcare</t>
  </si>
  <si>
    <t>Employee benefits</t>
  </si>
  <si>
    <t>Real estate service emissions</t>
  </si>
  <si>
    <t>Structural maintenance</t>
  </si>
  <si>
    <t>Gardening</t>
  </si>
  <si>
    <t>Campus maintenance of</t>
  </si>
  <si>
    <t>Foundations, load-bearing walls, and beams</t>
  </si>
  <si>
    <t>Roofing structures</t>
  </si>
  <si>
    <t>Facades and cladding</t>
  </si>
  <si>
    <t>Windows and glazing systems</t>
  </si>
  <si>
    <t>Roof membranes and covering</t>
  </si>
  <si>
    <t>Doors</t>
  </si>
  <si>
    <t>Interior walls and partitions</t>
  </si>
  <si>
    <t>Roofing structures+A8:A10</t>
  </si>
  <si>
    <t>Flooring</t>
  </si>
  <si>
    <t>Stairs</t>
  </si>
  <si>
    <t>HVAC</t>
  </si>
  <si>
    <t>Electrical wiring, transformers, panels</t>
  </si>
  <si>
    <t>Lighting fixtures and systems</t>
  </si>
  <si>
    <t>Fire protection systems</t>
  </si>
  <si>
    <t>Water supply systems</t>
  </si>
  <si>
    <t>Sanitary installations</t>
  </si>
  <si>
    <t>Elevators and escalators</t>
  </si>
  <si>
    <t>Boilers, chillers</t>
  </si>
  <si>
    <t>Solar panels, wind turbines</t>
  </si>
  <si>
    <t>Geo-themic systems</t>
  </si>
  <si>
    <t>Energy storage systems</t>
  </si>
  <si>
    <t>Heat pumps</t>
  </si>
  <si>
    <t>Server rooms (built infrastructure only)</t>
  </si>
  <si>
    <t>Built-in wiring for networking and com systems</t>
  </si>
  <si>
    <t>Built-in furniture (reception desks, library shelving)</t>
  </si>
  <si>
    <t>Fixed lecture hall seating</t>
  </si>
  <si>
    <t>Teaching infrastructure (fixed installations)</t>
  </si>
  <si>
    <t>Landscaping</t>
  </si>
  <si>
    <t>Paving</t>
  </si>
  <si>
    <t>Outdoor lighting</t>
  </si>
  <si>
    <t>Signage and wayfinding systems</t>
  </si>
  <si>
    <t>Demolition and removal of existing structures</t>
  </si>
  <si>
    <t>Asbestos or hazardous materials removal</t>
  </si>
  <si>
    <t>Other emissions</t>
  </si>
  <si>
    <t>Upstream category 2: capital goods</t>
  </si>
  <si>
    <t>Renovation and construction</t>
  </si>
  <si>
    <t>HVAC systems</t>
  </si>
  <si>
    <t>Industrial kitchen equipment</t>
  </si>
  <si>
    <t xml:space="preserve">Furniture </t>
  </si>
  <si>
    <t>Desks</t>
  </si>
  <si>
    <t>Chairs</t>
  </si>
  <si>
    <t>Movable library shelving and bookshelves</t>
  </si>
  <si>
    <t>Filling cabinets and storage units</t>
  </si>
  <si>
    <t>Lounge seating</t>
  </si>
  <si>
    <t>Benches and stools</t>
  </si>
  <si>
    <t>Tables (coffee, high, dining, side, folding)</t>
  </si>
  <si>
    <t>Racks (coat, bike)</t>
  </si>
  <si>
    <t>Curtains</t>
  </si>
  <si>
    <t>Laptops and other IT equipment</t>
  </si>
  <si>
    <t>Laptops</t>
  </si>
  <si>
    <t>Monitors</t>
  </si>
  <si>
    <t>Servers</t>
  </si>
  <si>
    <t>Data storage systems</t>
  </si>
  <si>
    <t>Cooling systems for IT/servers</t>
  </si>
  <si>
    <t>Projectors</t>
  </si>
  <si>
    <t>Projection screens</t>
  </si>
  <si>
    <t>Cameras and recordning set ups</t>
  </si>
  <si>
    <t>Microphones and speakers systems</t>
  </si>
  <si>
    <t>Printers</t>
  </si>
  <si>
    <t>Keyboards, mice, and docking stations</t>
  </si>
  <si>
    <t>Financial lab terminals</t>
  </si>
  <si>
    <t>VR/AR headsets</t>
  </si>
  <si>
    <t>Back up power systems for IT</t>
  </si>
  <si>
    <t>Vehicles</t>
  </si>
  <si>
    <t>Transportation shuttles</t>
  </si>
  <si>
    <t>Upstream category 3: fuel and energy related activities</t>
  </si>
  <si>
    <t>Extraction, production, and transportation of purchased</t>
  </si>
  <si>
    <t>Fuels</t>
  </si>
  <si>
    <t>Electricity</t>
  </si>
  <si>
    <t>Steam, Heat, or Cooling</t>
  </si>
  <si>
    <t>Transmission and distribution losses of</t>
  </si>
  <si>
    <t>District Heating/Cooling</t>
  </si>
  <si>
    <t>Upstream category 4: transportation and distribution</t>
  </si>
  <si>
    <t>Transporations of purchased goods</t>
  </si>
  <si>
    <t>Furniture delivery</t>
  </si>
  <si>
    <t>Short haul air</t>
  </si>
  <si>
    <t>Medium haul air</t>
  </si>
  <si>
    <t>Long haul air</t>
  </si>
  <si>
    <t>Truck and van</t>
  </si>
  <si>
    <t>Rail</t>
  </si>
  <si>
    <t>Ship</t>
  </si>
  <si>
    <t>IT equipment delivery</t>
  </si>
  <si>
    <t>Office supplies delivery</t>
  </si>
  <si>
    <t>Books for the library</t>
  </si>
  <si>
    <t>Kitchen and catering supplies</t>
  </si>
  <si>
    <t>Transportation of capital goods</t>
  </si>
  <si>
    <t>Delivery of construction materials for building works</t>
  </si>
  <si>
    <t>Delivery  large equipment</t>
  </si>
  <si>
    <t>Delivery of HVAC systems or elevators</t>
  </si>
  <si>
    <t>Third-party distribution of school-owned products</t>
  </si>
  <si>
    <t>Merchandise sales shipped by third parties</t>
  </si>
  <si>
    <t>Distribution of printed materials sent by logistics partners</t>
  </si>
  <si>
    <t>Transportation by courier services</t>
  </si>
  <si>
    <t>Express courier shipments</t>
  </si>
  <si>
    <t>Small IT equipment shipments</t>
  </si>
  <si>
    <t>Inter-campus deliveries if managed via external courier services</t>
  </si>
  <si>
    <t>Storage and warehousing</t>
  </si>
  <si>
    <t>Storage of purchased goods before delivery to the school</t>
  </si>
  <si>
    <t>Warehousing services contracted by the business school</t>
  </si>
  <si>
    <t>Transportation of marketing materials</t>
  </si>
  <si>
    <t>Shipping conference/event materials to off-site locations</t>
  </si>
  <si>
    <t>Brochures sent to partner institutions or fairs</t>
  </si>
  <si>
    <t>Transportation of event speakers and attendees</t>
  </si>
  <si>
    <t>Upstream category 5: wate generated in operations</t>
  </si>
  <si>
    <t>Glass</t>
  </si>
  <si>
    <t>PMD</t>
  </si>
  <si>
    <t>Cardboard and paper</t>
  </si>
  <si>
    <t>Food waste</t>
  </si>
  <si>
    <t>IT and electronic</t>
  </si>
  <si>
    <t>Furniture and equipment</t>
  </si>
  <si>
    <t>Construction and renovation</t>
  </si>
  <si>
    <t>Textile and promotional waste</t>
  </si>
  <si>
    <t>Upstream category 6: business travel</t>
  </si>
  <si>
    <t>Rental combustion engine vehicle</t>
  </si>
  <si>
    <t>Rental EV and hybrid</t>
  </si>
  <si>
    <t>Private combustion engine vehicle</t>
  </si>
  <si>
    <t>Private EV and hybrid</t>
  </si>
  <si>
    <t>Taxi and ride-hailing services combustion engine</t>
  </si>
  <si>
    <t>Taxi and ride-hailing services electric and hybrid</t>
  </si>
  <si>
    <t>Car pooling combustion engine</t>
  </si>
  <si>
    <t>Car pooling electric and hybrid</t>
  </si>
  <si>
    <t>Bus and coach travel</t>
  </si>
  <si>
    <t>Metro, tramway, light rail</t>
  </si>
  <si>
    <t>Bus</t>
  </si>
  <si>
    <t>Bike</t>
  </si>
  <si>
    <t>Walking</t>
  </si>
  <si>
    <t>Accomodation</t>
  </si>
  <si>
    <t>Meals</t>
  </si>
  <si>
    <t>Upstream category 7: employee commuting</t>
  </si>
  <si>
    <t>School shuttle combustion engine</t>
  </si>
  <si>
    <t>School shuttle EV and hybrid</t>
  </si>
  <si>
    <t>Teleworking / remote work</t>
  </si>
  <si>
    <t>Upstream category 8: leased assets</t>
  </si>
  <si>
    <t>Office or educational space</t>
  </si>
  <si>
    <t>IT equipment</t>
  </si>
  <si>
    <t>Event venues and conference spaces</t>
  </si>
  <si>
    <t>Storage units</t>
  </si>
  <si>
    <t>Campus facilities (shared campuses)</t>
  </si>
  <si>
    <t>Furnishings and equipment</t>
  </si>
  <si>
    <t>Downstairs category 1: transport and distribution</t>
  </si>
  <si>
    <t>Transport and distribution</t>
  </si>
  <si>
    <t>Round trip from home to base campus (non-local students)</t>
  </si>
  <si>
    <t>Vehicle (private, taxi, ride-hailing, pooling) combustion engine</t>
  </si>
  <si>
    <t>Vehicle (private, taxi, ride-hailing, pooling) electric and hybrid</t>
  </si>
  <si>
    <t>Commuting full time degrees (e.g. BA, MA, FTMBA)</t>
  </si>
  <si>
    <t>Commuting part time degrees (e.g. EMBA)</t>
  </si>
  <si>
    <t>Commuting execitive education</t>
  </si>
  <si>
    <t>Intercampus mobility</t>
  </si>
  <si>
    <t>Internships (that are part of the degree)</t>
  </si>
  <si>
    <t>International course experience</t>
  </si>
  <si>
    <t xml:space="preserve">Exchanges with other business schools </t>
  </si>
  <si>
    <t>Downstairs categories 2 to 4: processing, use, and end of life treatment of sold products</t>
  </si>
  <si>
    <t>Category 2: processing of sold products</t>
  </si>
  <si>
    <t>Processing of learning materials (e.g., publishing printed or digital books, cases, reports)</t>
  </si>
  <si>
    <t>Category 3: use of sold products</t>
  </si>
  <si>
    <t>Electricity and IT use by students for digital learning</t>
  </si>
  <si>
    <t>Hosting and maintaining online courses after sale</t>
  </si>
  <si>
    <t>Use of educational tools/platforms provided to clients (third-party software hosting)</t>
  </si>
  <si>
    <t>Category 4: end of life treatment of sold products</t>
  </si>
  <si>
    <t>Disposal of printed learning materials (books, handouts, cases distributed by the school)</t>
  </si>
  <si>
    <t>Disposal of branded promotional items (e.g., notebooks, pens, bags given to students and participants)</t>
  </si>
  <si>
    <t>End-of-life treatment of IT equipment sold or leased as part of executive education services</t>
  </si>
  <si>
    <t>Downstairs category 5: leased assets</t>
  </si>
  <si>
    <t>Office space leased to start-ups, spin-offs, or research partners</t>
  </si>
  <si>
    <t>Office space leased to a publishing house</t>
  </si>
  <si>
    <t>Office space leased to alumni association</t>
  </si>
  <si>
    <t>Auditorium or conference center rented to external organizations</t>
  </si>
  <si>
    <t>Cafeteria or shop premises leased to external vendors</t>
  </si>
  <si>
    <t>Housing facilities or dormitories leased to student groups or partner institutions</t>
  </si>
  <si>
    <t>Downstairs category 6: franchises</t>
  </si>
  <si>
    <t>Emissions from partner campuses operating under the business school’s brand</t>
  </si>
  <si>
    <t>Energy and waste emissions from licensed executive education centers</t>
  </si>
  <si>
    <t>Marketing and promotional activity emissions under the franchise agreement</t>
  </si>
  <si>
    <t>IT services and cloud infrastructure emissions attributable to franchised operations</t>
  </si>
  <si>
    <t>Downstairs category 7: investments - to check with the asset manager</t>
  </si>
  <si>
    <t>All the tabs (except this one and Summary) are structured the same way:</t>
  </si>
  <si>
    <t>The aim is to fill in this file as much as possible. In most cases, a business school will not fill in 100% of the categories. Instead, the business school will consider some categories and/or aggregated sections and sub-sections</t>
  </si>
  <si>
    <t>This annex is detailed and complete. There is a tab for every upstream (Upst) and downstream (Downst) category. Every tab divides a category in sections and sub-sections. The tab Summary summarizes the results</t>
  </si>
  <si>
    <t>Annex of the methodogical paper "Scope 3 emissions of business schools" of the AERO network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</si>
</sst>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5" tint="-0.499984740745262"/>
      <name val="Aptos Narrow"/>
      <family val="2"/>
      <scheme val="minor"/>
    </font>
    <font>
      <sz val="9"/>
      <color indexed="81"/>
      <name val="Tahoma"/>
      <charset val="1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3" borderId="0" xfId="0" applyFill="1"/>
    <xf numFmtId="0" fontId="3" fillId="4" borderId="0" xfId="0" applyFont="1" applyFill="1"/>
    <xf numFmtId="0" fontId="0" fillId="5" borderId="0" xfId="0" applyFill="1"/>
    <xf numFmtId="0" fontId="1" fillId="2" borderId="0" xfId="0" applyFont="1" applyFill="1"/>
    <xf numFmtId="0" fontId="1" fillId="4" borderId="0" xfId="0" applyFont="1" applyFill="1"/>
    <xf numFmtId="0" fontId="3" fillId="6" borderId="0" xfId="0" applyFont="1" applyFill="1"/>
    <xf numFmtId="0" fontId="5" fillId="6" borderId="0" xfId="0" applyFont="1" applyFill="1"/>
    <xf numFmtId="0" fontId="1" fillId="6" borderId="0" xfId="0" applyFont="1" applyFill="1"/>
    <xf numFmtId="0" fontId="0" fillId="7" borderId="0" xfId="0" applyFill="1"/>
    <xf numFmtId="0" fontId="0" fillId="7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7" borderId="0" xfId="0" applyFont="1" applyFill="1"/>
    <xf numFmtId="0" fontId="2" fillId="7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3" borderId="0" xfId="0" applyFont="1" applyFill="1"/>
    <xf numFmtId="0" fontId="0" fillId="3" borderId="0" xfId="0" applyFill="1" applyAlignment="1">
      <alignment horizontal="left" indent="1"/>
    </xf>
    <xf numFmtId="0" fontId="0" fillId="3" borderId="0" xfId="0" applyFill="1" applyAlignment="1">
      <alignment horizontal="left"/>
    </xf>
    <xf numFmtId="0" fontId="7" fillId="4" borderId="0" xfId="0" applyFont="1" applyFill="1"/>
    <xf numFmtId="0" fontId="1" fillId="8" borderId="0" xfId="0" applyFont="1" applyFill="1"/>
    <xf numFmtId="0" fontId="1" fillId="8" borderId="0" xfId="0" applyFont="1" applyFill="1" applyAlignment="1">
      <alignment horizontal="center"/>
    </xf>
    <xf numFmtId="0" fontId="0" fillId="8" borderId="0" xfId="0" applyFill="1"/>
    <xf numFmtId="0" fontId="2" fillId="9" borderId="0" xfId="0" applyFont="1" applyFill="1"/>
    <xf numFmtId="0" fontId="2" fillId="9" borderId="0" xfId="0" applyFont="1" applyFill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 indent="1"/>
    </xf>
    <xf numFmtId="0" fontId="1" fillId="10" borderId="0" xfId="0" applyFont="1" applyFill="1"/>
    <xf numFmtId="0" fontId="0" fillId="11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1054100</xdr:colOff>
      <xdr:row>9</xdr:row>
      <xdr:rowOff>7863</xdr:rowOff>
    </xdr:from>
    <xdr:to>
      <xdr:col>0</xdr:col>
      <xdr:colOff>10194031</xdr:colOff>
      <xdr:row>17</xdr:row>
      <xdr:rowOff>50800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14EC0F7-E660-DBE0-1D45-743FF1B3F219}"/>
            </a:ext>
          </a:extLst>
        </xdr:cNvPr>
        <xdr:cNvGrpSpPr/>
      </xdr:nvGrpSpPr>
      <xdr:grpSpPr>
        <a:xfrm>
          <a:off x="1054100" y="1665213"/>
          <a:ext cx="9139931" cy="1516137"/>
          <a:chOff x="654050" y="1112763"/>
          <a:chExt cx="9139931" cy="1516137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9690D6B3-FD6E-79C1-5E40-3EE6393A08C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b="38520"/>
          <a:stretch>
            <a:fillRect/>
          </a:stretch>
        </xdr:blipFill>
        <xdr:spPr>
          <a:xfrm>
            <a:off x="654050" y="1112763"/>
            <a:ext cx="9139931" cy="1516137"/>
          </a:xfrm>
          <a:prstGeom prst="rect">
            <a:avLst/>
          </a:prstGeom>
        </xdr:spPr>
      </xdr:pic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AC8C5A35-B3F4-DE1F-6512-C35F1382FE15}"/>
              </a:ext>
            </a:extLst>
          </xdr:cNvPr>
          <xdr:cNvSpPr txBox="1"/>
        </xdr:nvSpPr>
        <xdr:spPr>
          <a:xfrm>
            <a:off x="3816350" y="1149350"/>
            <a:ext cx="1527662" cy="248851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000" b="1">
                <a:solidFill>
                  <a:sysClr val="windowText" lastClr="000000"/>
                </a:solidFill>
              </a:rPr>
              <a:t>Emissions of the category</a:t>
            </a:r>
          </a:p>
        </xdr:txBody>
      </xdr:sp>
      <xdr:cxnSp macro="">
        <xdr:nvCxnSpPr>
          <xdr:cNvPr id="5" name="Straight Arrow Connector 4">
            <a:extLst>
              <a:ext uri="{FF2B5EF4-FFF2-40B4-BE49-F238E27FC236}">
                <a16:creationId xmlns:a16="http://schemas.microsoft.com/office/drawing/2014/main" id="{D83FCD4A-5EDD-C231-FA1E-3DE52CD3C3C9}"/>
              </a:ext>
            </a:extLst>
          </xdr:cNvPr>
          <xdr:cNvCxnSpPr/>
        </xdr:nvCxnSpPr>
        <xdr:spPr>
          <a:xfrm flipH="1">
            <a:off x="3536950" y="1276350"/>
            <a:ext cx="279400" cy="1905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DA300C27-51EF-4667-9000-412C151C7BB1}"/>
              </a:ext>
            </a:extLst>
          </xdr:cNvPr>
          <xdr:cNvSpPr txBox="1"/>
        </xdr:nvSpPr>
        <xdr:spPr>
          <a:xfrm>
            <a:off x="6299200" y="1238250"/>
            <a:ext cx="1471172" cy="248851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000" b="1">
                <a:solidFill>
                  <a:sysClr val="windowText" lastClr="000000"/>
                </a:solidFill>
              </a:rPr>
              <a:t>Emissions of the section</a:t>
            </a:r>
          </a:p>
        </xdr:txBody>
      </xdr:sp>
      <xdr:cxnSp macro="">
        <xdr:nvCxnSpPr>
          <xdr:cNvPr id="8" name="Straight Arrow Connector 7">
            <a:extLst>
              <a:ext uri="{FF2B5EF4-FFF2-40B4-BE49-F238E27FC236}">
                <a16:creationId xmlns:a16="http://schemas.microsoft.com/office/drawing/2014/main" id="{9857EC77-B7A2-448E-9147-D7D76C5E579C}"/>
              </a:ext>
            </a:extLst>
          </xdr:cNvPr>
          <xdr:cNvCxnSpPr/>
        </xdr:nvCxnSpPr>
        <xdr:spPr>
          <a:xfrm flipH="1">
            <a:off x="3587750" y="1333500"/>
            <a:ext cx="2673350" cy="23495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13449498-4F40-450C-B065-EBF91C98734F}"/>
              </a:ext>
            </a:extLst>
          </xdr:cNvPr>
          <xdr:cNvSpPr txBox="1"/>
        </xdr:nvSpPr>
        <xdr:spPr>
          <a:xfrm>
            <a:off x="1873250" y="2025650"/>
            <a:ext cx="1184107" cy="40536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000" b="1">
                <a:solidFill>
                  <a:sysClr val="windowText" lastClr="000000"/>
                </a:solidFill>
              </a:rPr>
              <a:t>Menu:</a:t>
            </a:r>
            <a:r>
              <a:rPr lang="en-GB" sz="1000" b="1" baseline="0">
                <a:solidFill>
                  <a:sysClr val="windowText" lastClr="000000"/>
                </a:solidFill>
              </a:rPr>
              <a:t> activity,</a:t>
            </a:r>
          </a:p>
          <a:p>
            <a:r>
              <a:rPr lang="en-GB" sz="1000" b="1" baseline="0">
                <a:solidFill>
                  <a:sysClr val="windowText" lastClr="000000"/>
                </a:solidFill>
              </a:rPr>
              <a:t>expenses, supplier</a:t>
            </a:r>
            <a:endParaRPr lang="en-GB" sz="1000" b="1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13" name="Straight Arrow Connector 12">
            <a:extLst>
              <a:ext uri="{FF2B5EF4-FFF2-40B4-BE49-F238E27FC236}">
                <a16:creationId xmlns:a16="http://schemas.microsoft.com/office/drawing/2014/main" id="{7C66052A-7052-4A9B-95AA-D1BFDBF234F5}"/>
              </a:ext>
            </a:extLst>
          </xdr:cNvPr>
          <xdr:cNvCxnSpPr/>
        </xdr:nvCxnSpPr>
        <xdr:spPr>
          <a:xfrm flipV="1">
            <a:off x="3009900" y="1860550"/>
            <a:ext cx="190500" cy="17145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B0C2EB12-6519-4022-8AAB-6C7A4E972C6E}"/>
              </a:ext>
            </a:extLst>
          </xdr:cNvPr>
          <xdr:cNvSpPr txBox="1"/>
        </xdr:nvSpPr>
        <xdr:spPr>
          <a:xfrm>
            <a:off x="5105400" y="2025650"/>
            <a:ext cx="1145378" cy="40536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000" b="1">
                <a:solidFill>
                  <a:sysClr val="windowText" lastClr="000000"/>
                </a:solidFill>
              </a:rPr>
              <a:t>E.g.</a:t>
            </a:r>
            <a:r>
              <a:rPr lang="en-GB" sz="1000" b="1" baseline="0">
                <a:solidFill>
                  <a:sysClr val="windowText" lastClr="000000"/>
                </a:solidFill>
              </a:rPr>
              <a:t> kg, liters,</a:t>
            </a:r>
          </a:p>
          <a:p>
            <a:r>
              <a:rPr lang="en-GB" sz="1000" b="1" baseline="0">
                <a:solidFill>
                  <a:sysClr val="windowText" lastClr="000000"/>
                </a:solidFill>
              </a:rPr>
              <a:t>meters, euros, etc</a:t>
            </a:r>
            <a:endParaRPr lang="en-GB" sz="1000" b="1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17" name="Straight Arrow Connector 16">
            <a:extLst>
              <a:ext uri="{FF2B5EF4-FFF2-40B4-BE49-F238E27FC236}">
                <a16:creationId xmlns:a16="http://schemas.microsoft.com/office/drawing/2014/main" id="{6955A26B-4330-4E62-A09B-EB0B57AB0A3A}"/>
              </a:ext>
            </a:extLst>
          </xdr:cNvPr>
          <xdr:cNvCxnSpPr/>
        </xdr:nvCxnSpPr>
        <xdr:spPr>
          <a:xfrm flipH="1" flipV="1">
            <a:off x="5232400" y="1822450"/>
            <a:ext cx="95250" cy="18415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Arrow Connector 18">
            <a:extLst>
              <a:ext uri="{FF2B5EF4-FFF2-40B4-BE49-F238E27FC236}">
                <a16:creationId xmlns:a16="http://schemas.microsoft.com/office/drawing/2014/main" id="{7188754D-770E-4FB0-A593-1576FEA6CA83}"/>
              </a:ext>
            </a:extLst>
          </xdr:cNvPr>
          <xdr:cNvCxnSpPr/>
        </xdr:nvCxnSpPr>
        <xdr:spPr>
          <a:xfrm flipH="1" flipV="1">
            <a:off x="6127750" y="1803400"/>
            <a:ext cx="146050" cy="17780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918BCBBD-6AAE-4524-BE3C-2B0319EDF897}"/>
              </a:ext>
            </a:extLst>
          </xdr:cNvPr>
          <xdr:cNvSpPr txBox="1"/>
        </xdr:nvSpPr>
        <xdr:spPr>
          <a:xfrm>
            <a:off x="6292850" y="2025650"/>
            <a:ext cx="1165897" cy="40536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000" b="1">
                <a:solidFill>
                  <a:sysClr val="windowText" lastClr="000000"/>
                </a:solidFill>
              </a:rPr>
              <a:t>Only if equation is</a:t>
            </a:r>
          </a:p>
          <a:p>
            <a:r>
              <a:rPr lang="en-GB" sz="1000" b="1">
                <a:solidFill>
                  <a:sysClr val="windowText" lastClr="000000"/>
                </a:solidFill>
              </a:rPr>
              <a:t>activity</a:t>
            </a:r>
            <a:r>
              <a:rPr lang="en-GB" sz="1000" b="1" baseline="0">
                <a:solidFill>
                  <a:sysClr val="windowText" lastClr="000000"/>
                </a:solidFill>
              </a:rPr>
              <a:t> or supplier</a:t>
            </a:r>
            <a:endParaRPr lang="en-GB" sz="1000" b="1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24" name="Straight Arrow Connector 23">
            <a:extLst>
              <a:ext uri="{FF2B5EF4-FFF2-40B4-BE49-F238E27FC236}">
                <a16:creationId xmlns:a16="http://schemas.microsoft.com/office/drawing/2014/main" id="{ADE820A6-B34D-4AC0-B40F-847770CB8271}"/>
              </a:ext>
            </a:extLst>
          </xdr:cNvPr>
          <xdr:cNvCxnSpPr/>
        </xdr:nvCxnSpPr>
        <xdr:spPr>
          <a:xfrm flipH="1" flipV="1">
            <a:off x="7816850" y="1847850"/>
            <a:ext cx="107950" cy="15875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46C27C8C-F61E-43EA-A3A6-82B35BC4FCBE}"/>
              </a:ext>
            </a:extLst>
          </xdr:cNvPr>
          <xdr:cNvSpPr txBox="1"/>
        </xdr:nvSpPr>
        <xdr:spPr>
          <a:xfrm>
            <a:off x="7835900" y="2012950"/>
            <a:ext cx="1904817" cy="40536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000" b="1">
                <a:solidFill>
                  <a:sysClr val="windowText" lastClr="000000"/>
                </a:solidFill>
              </a:rPr>
              <a:t>= Emission factor times</a:t>
            </a:r>
            <a:endParaRPr lang="en-GB" sz="1000" b="1" baseline="0">
              <a:solidFill>
                <a:sysClr val="windowText" lastClr="000000"/>
              </a:solidFill>
            </a:endParaRPr>
          </a:p>
          <a:p>
            <a:r>
              <a:rPr lang="en-GB" sz="1000" b="1" baseline="0">
                <a:solidFill>
                  <a:sysClr val="windowText" lastClr="000000"/>
                </a:solidFill>
              </a:rPr>
              <a:t>activity/expenses/supplier input</a:t>
            </a:r>
            <a:endParaRPr lang="en-GB" sz="1000" b="1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AE692321-0916-444D-B095-727E7E4AEC8B}"/>
              </a:ext>
            </a:extLst>
          </xdr:cNvPr>
          <xdr:cNvSpPr txBox="1"/>
        </xdr:nvSpPr>
        <xdr:spPr>
          <a:xfrm>
            <a:off x="3721100" y="2032000"/>
            <a:ext cx="1344727" cy="405367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GB" sz="1000" b="1">
                <a:solidFill>
                  <a:sysClr val="windowText" lastClr="000000"/>
                </a:solidFill>
              </a:rPr>
              <a:t>Input g</a:t>
            </a:r>
            <a:r>
              <a:rPr lang="en-GB" sz="1000" b="1" baseline="0">
                <a:solidFill>
                  <a:sysClr val="windowText" lastClr="000000"/>
                </a:solidFill>
              </a:rPr>
              <a:t>iven the choice</a:t>
            </a:r>
          </a:p>
          <a:p>
            <a:r>
              <a:rPr lang="en-GB" sz="1000" b="1" baseline="0">
                <a:solidFill>
                  <a:sysClr val="windowText" lastClr="000000"/>
                </a:solidFill>
              </a:rPr>
              <a:t>in previous column</a:t>
            </a:r>
            <a:endParaRPr lang="en-GB" sz="1000" b="1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30" name="Straight Arrow Connector 29">
            <a:extLst>
              <a:ext uri="{FF2B5EF4-FFF2-40B4-BE49-F238E27FC236}">
                <a16:creationId xmlns:a16="http://schemas.microsoft.com/office/drawing/2014/main" id="{54981D9A-B5E1-46E8-8042-01C1FDAF506B}"/>
              </a:ext>
            </a:extLst>
          </xdr:cNvPr>
          <xdr:cNvCxnSpPr/>
        </xdr:nvCxnSpPr>
        <xdr:spPr>
          <a:xfrm flipH="1" flipV="1">
            <a:off x="4140200" y="1828800"/>
            <a:ext cx="95250" cy="184150"/>
          </a:xfrm>
          <a:prstGeom prst="straightConnector1">
            <a:avLst/>
          </a:prstGeom>
          <a:ln>
            <a:solidFill>
              <a:schemeClr val="bg1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User" id="{F3DCC90F-3A4C-47A9-830D-3E9C8F9574BA}" userId="User" providerId="None"/>
</personList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5-10-15T15:28:12.59" personId="{F3DCC90F-3A4C-47A9-830D-3E9C8F9574BA}" id="{B795DC23-5B03-4F47-946E-C0B2562BCCD8}">
    <text>If you choose “supplier” in previous column, the input in this column is the emissions provided by the supplier</text>
  </threadedComment>
  <threadedComment ref="D5" dT="2025-10-15T15:28:27.21" personId="{F3DCC90F-3A4C-47A9-830D-3E9C8F9574BA}" id="{225E5AC9-09E0-40BE-81D1-92496C6725CE}">
    <text xml:space="preserve">This for “activity” only. Unit refers to the unit metric used for the activity (e.g. kg, kWh, litre, cubic meters, passenger per kilometre, etc.
</text>
  </threadedComment>
  <threadedComment ref="E5" dT="2025-10-15T15:28:40.96" personId="{F3DCC90F-3A4C-47A9-830D-3E9C8F9574BA}" id="{1F44A561-49EA-402F-B6BE-28BE1CD856A3}">
    <text>Input the emission factor if you use “activity” or ‘’expense’’</text>
  </threadedComment>
  <threadedComment ref="C13" dT="2025-10-15T15:28:12.59" personId="{F3DCC90F-3A4C-47A9-830D-3E9C8F9574BA}" id="{261F502F-4A22-461D-BA4E-A58EE6AA0CCD}">
    <text>If you choose “supplier” in previous column, the input in this column is the emissions provided by the supplier</text>
  </threadedComment>
  <threadedComment ref="D13" dT="2025-10-15T15:28:27.21" personId="{F3DCC90F-3A4C-47A9-830D-3E9C8F9574BA}" id="{F0F6FA6B-BC77-4DA2-8E09-B654773EFB5B}">
    <text xml:space="preserve">This for “activity” only. Unit refers to the unit metric used for the activity (e.g. kg, kWh, litre, cubic meters, passenger per kilometre, etc.
</text>
  </threadedComment>
  <threadedComment ref="E13" dT="2025-10-15T15:28:40.96" personId="{F3DCC90F-3A4C-47A9-830D-3E9C8F9574BA}" id="{CF95687A-D8C3-41CE-9F90-762FB1D9A7BA}">
    <text>Input the emission factor if you use “activity” or ‘’expense’’</text>
  </threadedComment>
  <threadedComment ref="C20" dT="2025-10-15T15:28:12.59" personId="{F3DCC90F-3A4C-47A9-830D-3E9C8F9574BA}" id="{F65BEC98-5CFB-40DD-AA12-C822CA552409}">
    <text>If you choose “supplier” in previous column, the input in this column is the emissions provided by the supplier</text>
  </threadedComment>
  <threadedComment ref="D20" dT="2025-10-15T15:28:27.21" personId="{F3DCC90F-3A4C-47A9-830D-3E9C8F9574BA}" id="{DFC044D4-E2B4-46C1-873C-7F513980937C}">
    <text xml:space="preserve">This for “activity” only. Unit refers to the unit metric used for the activity (e.g. kg, kWh, litre, cubic meters, passenger per kilometre, etc.
</text>
  </threadedComment>
  <threadedComment ref="E20" dT="2025-10-15T15:28:40.96" personId="{F3DCC90F-3A4C-47A9-830D-3E9C8F9574BA}" id="{499F0B2B-25FF-4922-BF77-D8E9AD0B0296}">
    <text>Input the emission factor if you use “activity” or ‘’expense’’</text>
  </threadedComment>
  <threadedComment ref="C48" dT="2025-10-15T15:28:12.59" personId="{F3DCC90F-3A4C-47A9-830D-3E9C8F9574BA}" id="{B7137D06-38A5-4D4E-8E94-D1702F1656E0}">
    <text>If you choose “supplier” in previous column, the input in this column is the emissions provided by the supplier</text>
  </threadedComment>
  <threadedComment ref="D48" dT="2025-10-15T15:28:27.21" personId="{F3DCC90F-3A4C-47A9-830D-3E9C8F9574BA}" id="{49DF015F-0C42-4BC9-9B1C-A054F300024E}">
    <text xml:space="preserve">This for “activity” only. Unit refers to the unit metric used for the activity (e.g. kg, kWh, litre, cubic meters, passenger per kilometre, etc.
</text>
  </threadedComment>
  <threadedComment ref="E48" dT="2025-10-15T15:28:40.96" personId="{F3DCC90F-3A4C-47A9-830D-3E9C8F9574BA}" id="{E786903B-08FC-4D94-8D52-7AB7D971C258}">
    <text>Input the emission factor if you use “activity” or ‘’expense’’</text>
  </threadedComment>
  <threadedComment ref="C57" dT="2025-10-15T15:28:12.59" personId="{F3DCC90F-3A4C-47A9-830D-3E9C8F9574BA}" id="{63A4300B-FF47-4DE3-9A1E-7F50AB909429}">
    <text>If you choose “supplier” in previous column, the input in this column is the emissions provided by the supplier</text>
  </threadedComment>
  <threadedComment ref="D57" dT="2025-10-15T15:28:27.21" personId="{F3DCC90F-3A4C-47A9-830D-3E9C8F9574BA}" id="{6C4576E9-805E-4A36-A9CA-79CC12F3692B}">
    <text xml:space="preserve">This for “activity” only. Unit refers to the unit metric used for the activity (e.g. kg, kWh, litre, cubic meters, passenger per kilometre, etc.
</text>
  </threadedComment>
  <threadedComment ref="E57" dT="2025-10-15T15:28:40.96" personId="{F3DCC90F-3A4C-47A9-830D-3E9C8F9574BA}" id="{665AF77B-F234-456B-AE3A-8AE1D06D7B30}">
    <text>Input the emission factor if you use “activity” or ‘’expense’’</text>
  </threadedComment>
  <threadedComment ref="C62" dT="2025-10-15T15:28:12.59" personId="{F3DCC90F-3A4C-47A9-830D-3E9C8F9574BA}" id="{A5B505FB-5C5A-43B3-9890-6D8641F89D40}">
    <text>If you choose “supplier” in previous column, the input in this column is the emissions provided by the supplier</text>
  </threadedComment>
  <threadedComment ref="D62" dT="2025-10-15T15:28:27.21" personId="{F3DCC90F-3A4C-47A9-830D-3E9C8F9574BA}" id="{86E9151A-E9F2-4D2B-9A6E-D50461DD80D8}">
    <text xml:space="preserve">This for “activity” only. Unit refers to the unit metric used for the activity (e.g. kg, kWh, litre, cubic meters, passenger per kilometre, etc.
</text>
  </threadedComment>
  <threadedComment ref="E62" dT="2025-10-15T15:28:40.96" personId="{F3DCC90F-3A4C-47A9-830D-3E9C8F9574BA}" id="{BA284CC3-ADBF-4F4B-8B60-94209AF2B0FC}">
    <text>Input the emission factor if you use “activity” or ‘’expense’’</text>
  </threadedComment>
  <threadedComment ref="C69" dT="2025-10-15T15:28:12.59" personId="{F3DCC90F-3A4C-47A9-830D-3E9C8F9574BA}" id="{B052E815-3C13-4A39-A585-57FA695ED46D}">
    <text>If you choose “supplier” in previous column, the input in this column is the emissions provided by the supplier</text>
  </threadedComment>
  <threadedComment ref="D69" dT="2025-10-15T15:28:27.21" personId="{F3DCC90F-3A4C-47A9-830D-3E9C8F9574BA}" id="{5C7A53A6-6FC5-4BF3-9727-1907C7BD9F0A}">
    <text xml:space="preserve">This for “activity” only. Unit refers to the unit metric used for the activity (e.g. kg, kWh, litre, cubic meters, passenger per kilometre, etc.
</text>
  </threadedComment>
  <threadedComment ref="E69" dT="2025-10-15T15:28:40.96" personId="{F3DCC90F-3A4C-47A9-830D-3E9C8F9574BA}" id="{71B390E2-4C18-4FD0-BF25-EB5E41E55578}">
    <text>Input the emission factor if you use “activity” or ‘’expense’’</text>
  </threadedComment>
  <threadedComment ref="C74" dT="2025-10-15T15:28:12.59" personId="{F3DCC90F-3A4C-47A9-830D-3E9C8F9574BA}" id="{192DEC9D-96A5-4A4D-A5C2-AFB047DB6FE9}">
    <text>If you choose “supplier” in previous column, the input in this column is the emissions provided by the supplier</text>
  </threadedComment>
  <threadedComment ref="D74" dT="2025-10-15T15:28:27.21" personId="{F3DCC90F-3A4C-47A9-830D-3E9C8F9574BA}" id="{E53D9881-4289-4ED9-A37D-6E156D3401CA}">
    <text xml:space="preserve">This for “activity” only. Unit refers to the unit metric used for the activity (e.g. kg, kWh, litre, cubic meters, passenger per kilometre, etc.
</text>
  </threadedComment>
  <threadedComment ref="E74" dT="2025-10-15T15:28:40.96" personId="{F3DCC90F-3A4C-47A9-830D-3E9C8F9574BA}" id="{1558C01F-69C6-4399-A393-DAFEAEDCB81A}">
    <text>Input the emission factor if you use “activity” or ‘’expense’’</text>
  </threadedComment>
  <threadedComment ref="C79" dT="2025-10-15T15:28:12.59" personId="{F3DCC90F-3A4C-47A9-830D-3E9C8F9574BA}" id="{F990E988-6075-4844-A3C4-5FE1ACF53F5A}">
    <text>If you choose “supplier” in previous column, the input in this column is the emissions provided by the supplier</text>
  </threadedComment>
  <threadedComment ref="D79" dT="2025-10-15T15:28:27.21" personId="{F3DCC90F-3A4C-47A9-830D-3E9C8F9574BA}" id="{C68BDAF4-3724-460D-B241-1352BFACE934}">
    <text xml:space="preserve">This for “activity” only. Unit refers to the unit metric used for the activity (e.g. kg, kWh, litre, cubic meters, passenger per kilometre, etc.
</text>
  </threadedComment>
  <threadedComment ref="E79" dT="2025-10-15T15:28:40.96" personId="{F3DCC90F-3A4C-47A9-830D-3E9C8F9574BA}" id="{6492D6E1-2E6F-4E80-BA99-33FBC9143E42}">
    <text>Input the emission factor if you use “activity” or ‘’expense’’</text>
  </threadedComment>
  <threadedComment ref="C90" dT="2025-10-15T15:28:12.59" personId="{F3DCC90F-3A4C-47A9-830D-3E9C8F9574BA}" id="{18D5FF4F-49AA-44F6-A4E8-2C68D96D4BF0}">
    <text>If you choose “supplier” in previous column, the input in this column is the emissions provided by the supplier</text>
  </threadedComment>
  <threadedComment ref="D90" dT="2025-10-15T15:28:27.21" personId="{F3DCC90F-3A4C-47A9-830D-3E9C8F9574BA}" id="{D12DBD03-8DDE-4133-983E-7BC6026F3B4F}">
    <text xml:space="preserve">This for “activity” only. Unit refers to the unit metric used for the activity (e.g. kg, kWh, litre, cubic meters, passenger per kilometre, etc.
</text>
  </threadedComment>
  <threadedComment ref="E90" dT="2025-10-15T15:28:40.96" personId="{F3DCC90F-3A4C-47A9-830D-3E9C8F9574BA}" id="{5C9E3A57-7ED2-4FDA-A16C-42186C8196AA}">
    <text>Input the emission factor if you use “activity” or ‘’expense’’</text>
  </threadedComment>
  <threadedComment ref="C95" dT="2025-10-15T15:28:12.59" personId="{F3DCC90F-3A4C-47A9-830D-3E9C8F9574BA}" id="{C93D38E0-37B1-4BFB-A4EC-8FC354349192}">
    <text>If you choose “supplier” in previous column, the input in this column is the emissions provided by the supplier</text>
  </threadedComment>
  <threadedComment ref="D95" dT="2025-10-15T15:28:27.21" personId="{F3DCC90F-3A4C-47A9-830D-3E9C8F9574BA}" id="{01AF3750-10A3-491C-90DF-CCCF3025661F}">
    <text xml:space="preserve">This for “activity” only. Unit refers to the unit metric used for the activity (e.g. kg, kWh, litre, cubic meters, passenger per kilometre, etc.
</text>
  </threadedComment>
  <threadedComment ref="E95" dT="2025-10-15T15:28:40.96" personId="{F3DCC90F-3A4C-47A9-830D-3E9C8F9574BA}" id="{51880174-4A63-4C60-BA7A-B372262BC9F8}">
    <text>Input the emission factor if you use “activity” or ‘’expense’’</text>
  </threadedComment>
  <threadedComment ref="C102" dT="2025-10-15T15:28:12.59" personId="{F3DCC90F-3A4C-47A9-830D-3E9C8F9574BA}" id="{A04C0A94-D12B-4319-8EC8-EE49000699A6}">
    <text>If you choose “supplier” in previous column, the input in this column is the emissions provided by the supplier</text>
  </threadedComment>
  <threadedComment ref="D102" dT="2025-10-15T15:28:27.21" personId="{F3DCC90F-3A4C-47A9-830D-3E9C8F9574BA}" id="{7E84AF79-3975-4AD2-95F1-5DDE7AEC165F}">
    <text xml:space="preserve">This for “activity” only. Unit refers to the unit metric used for the activity (e.g. kg, kWh, litre, cubic meters, passenger per kilometre, etc.
</text>
  </threadedComment>
  <threadedComment ref="E102" dT="2025-10-15T15:28:40.96" personId="{F3DCC90F-3A4C-47A9-830D-3E9C8F9574BA}" id="{2DB813A6-A358-46D1-A372-26EA041F310A}">
    <text>Input the emission factor if you use “activity” or ‘’expense’’</text>
  </threadedComment>
  <threadedComment ref="C108" dT="2025-10-15T15:28:12.59" personId="{F3DCC90F-3A4C-47A9-830D-3E9C8F9574BA}" id="{70541918-55B2-4D49-BE9D-C031A10AC6B5}">
    <text>If you choose “supplier” in previous column, the input in this column is the emissions provided by the supplier</text>
  </threadedComment>
  <threadedComment ref="D108" dT="2025-10-15T15:28:27.21" personId="{F3DCC90F-3A4C-47A9-830D-3E9C8F9574BA}" id="{3670160C-4D67-4D67-B346-66067DE21BB0}">
    <text xml:space="preserve">This for “activity” only. Unit refers to the unit metric used for the activity (e.g. kg, kWh, litre, cubic meters, passenger per kilometre, etc.
</text>
  </threadedComment>
  <threadedComment ref="E108" dT="2025-10-15T15:28:40.96" personId="{F3DCC90F-3A4C-47A9-830D-3E9C8F9574BA}" id="{C18618FD-CE0A-4F32-894F-BA310E0015EA}">
    <text>Input the emission factor if you use “activity” or ‘’expense’’</text>
  </threadedComment>
  <threadedComment ref="C145" dT="2025-10-15T15:28:12.59" personId="{F3DCC90F-3A4C-47A9-830D-3E9C8F9574BA}" id="{F210768C-F6AC-4353-902C-F3DAF7A96F00}">
    <text>If you choose “supplier” in previous column, the input in this column is the emissions provided by the supplier</text>
  </threadedComment>
  <threadedComment ref="D145" dT="2025-10-15T15:28:27.21" personId="{F3DCC90F-3A4C-47A9-830D-3E9C8F9574BA}" id="{8AD6BFFD-E490-4F65-BAAB-24F006A7A41A}">
    <text xml:space="preserve">This for “activity” only. Unit refers to the unit metric used for the activity (e.g. kg, kWh, litre, cubic meters, passenger per kilometre, etc.
</text>
  </threadedComment>
  <threadedComment ref="E145" dT="2025-10-15T15:28:40.96" personId="{F3DCC90F-3A4C-47A9-830D-3E9C8F9574BA}" id="{61FFEA53-238A-43F7-ABBF-97C185AD6321}">
    <text>Input the emission factor if you use “activity” or ‘’expense’’</text>
  </threadedComment>
</ThreadedComments>
</file>

<file path=xl/threadedComments/threadedComment10.xml><?xml version="1.0" encoding="utf-8"?>
<ThreadedComments xmlns="http://schemas.microsoft.com/office/spreadsheetml/2018/threadedcomments" xmlns:x="http://schemas.openxmlformats.org/spreadsheetml/2006/main">
  <threadedComment ref="C5" dT="2025-10-15T15:30:52.46" personId="{F3DCC90F-3A4C-47A9-830D-3E9C8F9574BA}" id="{A17FB466-D9F2-4B61-BE50-F68E1EAF785A}">
    <text>If you choose “supplier” in previous column, the input in this column is the emissions provided by the supplier</text>
  </threadedComment>
  <threadedComment ref="D5" dT="2025-10-15T15:31:04.27" personId="{F3DCC90F-3A4C-47A9-830D-3E9C8F9574BA}" id="{E0FE3E4D-FA81-490F-A8C5-C727B05DFBA3}">
    <text>This for “activity” only. Unit refers to the unit metric used for the activity (e.g. kg, kWh, litre, cubic meters, passenger per kilometre, etc.</text>
  </threadedComment>
  <threadedComment ref="E5" dT="2025-10-15T15:31:16.50" personId="{F3DCC90F-3A4C-47A9-830D-3E9C8F9574BA}" id="{745334BD-DEC2-4A68-8044-344C068C8E26}">
    <text>Input the emission factor if you use “activity” or ‘’expense’’</text>
  </threadedComment>
  <threadedComment ref="C10" dT="2025-10-15T15:30:52.46" personId="{F3DCC90F-3A4C-47A9-830D-3E9C8F9574BA}" id="{517B8538-4007-4458-9990-3F3F6923356E}">
    <text>If you choose “supplier” in previous column, the input in this column is the emissions provided by the supplier</text>
  </threadedComment>
  <threadedComment ref="D10" dT="2025-10-15T15:31:04.27" personId="{F3DCC90F-3A4C-47A9-830D-3E9C8F9574BA}" id="{8F4A4D13-6D8F-4FF0-A91B-9D8132F92E1B}">
    <text>This for “activity” only. Unit refers to the unit metric used for the activity (e.g. kg, kWh, litre, cubic meters, passenger per kilometre, etc.</text>
  </threadedComment>
  <threadedComment ref="E10" dT="2025-10-15T15:31:16.50" personId="{F3DCC90F-3A4C-47A9-830D-3E9C8F9574BA}" id="{B5129EE8-F5C3-4683-853C-979852FA7227}">
    <text>Input the emission factor if you use “activity” or ‘’expense’’</text>
  </threadedComment>
  <threadedComment ref="C17" dT="2025-10-15T15:30:52.46" personId="{F3DCC90F-3A4C-47A9-830D-3E9C8F9574BA}" id="{02E5A0A7-4BFD-487C-AD62-65781C29403E}">
    <text>If you choose “supplier” in previous column, the input in this column is the emissions provided by the supplier</text>
  </threadedComment>
  <threadedComment ref="D17" dT="2025-10-15T15:31:04.27" personId="{F3DCC90F-3A4C-47A9-830D-3E9C8F9574BA}" id="{48F13660-DD40-4051-AD86-37A0827835C7}">
    <text>This for “activity” only. Unit refers to the unit metric used for the activity (e.g. kg, kWh, litre, cubic meters, passenger per kilometre, etc.</text>
  </threadedComment>
  <threadedComment ref="E17" dT="2025-10-15T15:31:16.50" personId="{F3DCC90F-3A4C-47A9-830D-3E9C8F9574BA}" id="{F4057935-86F3-42E9-BCCE-259B6A8A8503}">
    <text>Input the emission factor if you use “activity” or ‘’expense’’</text>
  </threadedComment>
  <threadedComment ref="C24" dT="2025-10-15T15:30:52.46" personId="{F3DCC90F-3A4C-47A9-830D-3E9C8F9574BA}" id="{15709B48-43B1-4501-A44C-AC46A8E1651B}">
    <text>If you choose “supplier” in previous column, the input in this column is the emissions provided by the supplier</text>
  </threadedComment>
  <threadedComment ref="D24" dT="2025-10-15T15:31:04.27" personId="{F3DCC90F-3A4C-47A9-830D-3E9C8F9574BA}" id="{7AC06744-E425-4F76-8566-6F9BD6F6EE0C}">
    <text>This for “activity” only. Unit refers to the unit metric used for the activity (e.g. kg, kWh, litre, cubic meters, passenger per kilometre, etc.</text>
  </threadedComment>
  <threadedComment ref="E24" dT="2025-10-15T15:31:16.50" personId="{F3DCC90F-3A4C-47A9-830D-3E9C8F9574BA}" id="{08C11C35-53C9-4E2F-BFBC-3DB8548826D7}">
    <text>Input the emission factor if you use “activity” or ‘’expense’’</text>
  </threadedComment>
</ThreadedComments>
</file>

<file path=xl/threadedComments/threadedComment11.xml><?xml version="1.0" encoding="utf-8"?>
<ThreadedComments xmlns="http://schemas.microsoft.com/office/spreadsheetml/2018/threadedcomments" xmlns:x="http://schemas.openxmlformats.org/spreadsheetml/2006/main">
  <threadedComment ref="C5" dT="2025-10-15T15:30:52.46" personId="{F3DCC90F-3A4C-47A9-830D-3E9C8F9574BA}" id="{433AF0BF-E72F-46E0-AF99-DA1A368E28B1}">
    <text>If you choose “supplier” in previous column, the input in this column is the emissions provided by the supplier</text>
  </threadedComment>
  <threadedComment ref="D5" dT="2025-10-15T15:31:04.27" personId="{F3DCC90F-3A4C-47A9-830D-3E9C8F9574BA}" id="{751E8F9A-5E19-4FE7-97B7-015735313997}">
    <text>This for “activity” only. Unit refers to the unit metric used for the activity (e.g. kg, kWh, litre, cubic meters, passenger per kilometre, etc.</text>
  </threadedComment>
  <threadedComment ref="E5" dT="2025-10-15T15:31:16.50" personId="{F3DCC90F-3A4C-47A9-830D-3E9C8F9574BA}" id="{7D9C98DF-451E-4FCD-95AB-43FA32294F84}">
    <text>Input the emission factor if you use “activity” or ‘’expense’’</text>
  </threadedComment>
  <threadedComment ref="C15" dT="2025-10-15T15:30:52.46" personId="{F3DCC90F-3A4C-47A9-830D-3E9C8F9574BA}" id="{9EFC9394-5CF4-47C3-A145-34BB16770A69}">
    <text>If you choose “supplier” in previous column, the input in this column is the emissions provided by the supplier</text>
  </threadedComment>
  <threadedComment ref="D15" dT="2025-10-15T15:31:04.27" personId="{F3DCC90F-3A4C-47A9-830D-3E9C8F9574BA}" id="{09EA57FA-EF07-45E9-8A40-3F80138B9C16}">
    <text>This for “activity” only. Unit refers to the unit metric used for the activity (e.g. kg, kWh, litre, cubic meters, passenger per kilometre, etc.</text>
  </threadedComment>
  <threadedComment ref="E15" dT="2025-10-15T15:31:16.50" personId="{F3DCC90F-3A4C-47A9-830D-3E9C8F9574BA}" id="{29D16181-1A20-424B-B81A-EF53A80FB8A5}">
    <text>Input the emission factor if you use “activity” or ‘’expense’’</text>
  </threadedComment>
</ThreadedComments>
</file>

<file path=xl/threadedComments/threadedComment12.xml><?xml version="1.0" encoding="utf-8"?>
<ThreadedComments xmlns="http://schemas.microsoft.com/office/spreadsheetml/2018/threadedcomments" xmlns:x="http://schemas.openxmlformats.org/spreadsheetml/2006/main">
  <threadedComment ref="C5" dT="2025-10-15T15:30:52.46" personId="{F3DCC90F-3A4C-47A9-830D-3E9C8F9574BA}" id="{E3ED3345-4B76-4F13-BBD5-457596910C24}">
    <text>If you choose “supplier” in previous column, the input in this column is the emissions provided by the supplier</text>
  </threadedComment>
  <threadedComment ref="D5" dT="2025-10-15T15:31:04.27" personId="{F3DCC90F-3A4C-47A9-830D-3E9C8F9574BA}" id="{6784B51B-883C-49F9-9E79-A182D519386F}">
    <text>This for “activity” only. Unit refers to the unit metric used for the activity (e.g. kg, kWh, litre, cubic meters, passenger per kilometre, etc.</text>
  </threadedComment>
  <threadedComment ref="E5" dT="2025-10-15T15:31:16.50" personId="{F3DCC90F-3A4C-47A9-830D-3E9C8F9574BA}" id="{B2E454A7-AF37-4B3E-98B4-640C73750DBC}">
    <text>Input the emission factor if you use “activity” or ‘’expense’’</text>
  </threadedComment>
  <threadedComment ref="C13" dT="2025-10-15T15:30:52.46" personId="{F3DCC90F-3A4C-47A9-830D-3E9C8F9574BA}" id="{6245512E-36A3-492D-A0C0-B84673770088}">
    <text>If you choose “supplier” in previous column, the input in this column is the emissions provided by the supplier</text>
  </threadedComment>
  <threadedComment ref="D13" dT="2025-10-15T15:31:04.27" personId="{F3DCC90F-3A4C-47A9-830D-3E9C8F9574BA}" id="{F3782618-3160-4521-8BD3-029F81FE1EB6}">
    <text>This for “activity” only. Unit refers to the unit metric used for the activity (e.g. kg, kWh, litre, cubic meters, passenger per kilometre, etc.</text>
  </threadedComment>
  <threadedComment ref="E13" dT="2025-10-15T15:31:16.50" personId="{F3DCC90F-3A4C-47A9-830D-3E9C8F9574BA}" id="{5F205254-8F23-4515-BFBF-78DAD82AE733}">
    <text>Input the emission factor if you use “activity” or ‘’expense’’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5" dT="2025-10-15T15:28:12.59" personId="{F3DCC90F-3A4C-47A9-830D-3E9C8F9574BA}" id="{A6CD8286-6715-4B97-B9D2-C4BF4DE10AD4}">
    <text>If you choose “supplier” in previous column, the input in this column is the emissions provided by the supplier</text>
  </threadedComment>
  <threadedComment ref="D5" dT="2025-10-15T15:28:27.21" personId="{F3DCC90F-3A4C-47A9-830D-3E9C8F9574BA}" id="{DA613EBE-0A2A-45FB-8DA8-B560A01E96C7}">
    <text xml:space="preserve">This for “activity” only. Unit refers to the unit metric used for the activity (e.g. kg, kWh, litre, cubic meters, passenger per kilometre, etc.
</text>
  </threadedComment>
  <threadedComment ref="E5" dT="2025-10-15T15:28:40.96" personId="{F3DCC90F-3A4C-47A9-830D-3E9C8F9574BA}" id="{81178259-D0A9-4306-AF86-318DC0ECF833}">
    <text>Input the emission factor if you use “activity” or ‘’expense’’</text>
  </threadedComment>
  <threadedComment ref="C41" dT="2025-10-15T15:28:12.59" personId="{F3DCC90F-3A4C-47A9-830D-3E9C8F9574BA}" id="{C84579F8-A92A-4A54-B4DE-4A4E9598FB92}">
    <text>If you choose “supplier” in previous column, the input in this column is the emissions provided by the supplier</text>
  </threadedComment>
  <threadedComment ref="D41" dT="2025-10-15T15:28:27.21" personId="{F3DCC90F-3A4C-47A9-830D-3E9C8F9574BA}" id="{2C9DAD4F-C808-4DE4-8433-6E3E12725C1A}">
    <text xml:space="preserve">This for “activity” only. Unit refers to the unit metric used for the activity (e.g. kg, kWh, litre, cubic meters, passenger per kilometre, etc.
</text>
  </threadedComment>
  <threadedComment ref="E41" dT="2025-10-15T15:28:40.96" personId="{F3DCC90F-3A4C-47A9-830D-3E9C8F9574BA}" id="{F6C0A034-F90C-438B-A499-612D357C47C1}">
    <text>Input the emission factor if you use “activity” or ‘’expense’’</text>
  </threadedComment>
  <threadedComment ref="C54" dT="2025-10-15T15:28:12.59" personId="{F3DCC90F-3A4C-47A9-830D-3E9C8F9574BA}" id="{09D0B318-9DD3-424C-B9BE-35E29AEFC993}">
    <text>If you choose “supplier” in previous column, the input in this column is the emissions provided by the supplier</text>
  </threadedComment>
  <threadedComment ref="D54" dT="2025-10-15T15:28:27.21" personId="{F3DCC90F-3A4C-47A9-830D-3E9C8F9574BA}" id="{251EEA8E-193B-4D05-A83A-198E70291B60}">
    <text xml:space="preserve">This for “activity” only. Unit refers to the unit metric used for the activity (e.g. kg, kWh, litre, cubic meters, passenger per kilometre, etc.
</text>
  </threadedComment>
  <threadedComment ref="E54" dT="2025-10-15T15:28:40.96" personId="{F3DCC90F-3A4C-47A9-830D-3E9C8F9574BA}" id="{4A93A48A-8D12-4867-8CCC-BC314EFE52AA}">
    <text>Input the emission factor if you use “activity” or ‘’expense’’</text>
  </threadedComment>
  <threadedComment ref="C72" dT="2025-10-15T15:28:12.59" personId="{F3DCC90F-3A4C-47A9-830D-3E9C8F9574BA}" id="{77D84EB4-3F23-40E6-95F3-40CD44864B9E}">
    <text>If you choose “supplier” in previous column, the input in this column is the emissions provided by the supplier</text>
  </threadedComment>
  <threadedComment ref="D72" dT="2025-10-15T15:28:27.21" personId="{F3DCC90F-3A4C-47A9-830D-3E9C8F9574BA}" id="{3F1B28A0-E3CF-4142-9149-86998231C735}">
    <text xml:space="preserve">This for “activity” only. Unit refers to the unit metric used for the activity (e.g. kg, kWh, litre, cubic meters, passenger per kilometre, etc.
</text>
  </threadedComment>
  <threadedComment ref="E72" dT="2025-10-15T15:28:40.96" personId="{F3DCC90F-3A4C-47A9-830D-3E9C8F9574BA}" id="{07E0C5A5-676F-4245-A31A-86BCCC954AD5}">
    <text>Input the emission factor if you use “activity” or ‘’expense’’</text>
  </threadedComment>
  <threadedComment ref="C77" dT="2025-10-15T15:28:12.59" personId="{F3DCC90F-3A4C-47A9-830D-3E9C8F9574BA}" id="{4504396C-7041-4CA2-8DEA-9297D43E6890}">
    <text>If you choose “supplier” in previous column, the input in this column is the emissions provided by the supplier</text>
  </threadedComment>
  <threadedComment ref="D77" dT="2025-10-15T15:28:27.21" personId="{F3DCC90F-3A4C-47A9-830D-3E9C8F9574BA}" id="{0BD59A22-3B64-4E4C-8AF1-CE7BF2E10838}">
    <text xml:space="preserve">This for “activity” only. Unit refers to the unit metric used for the activity (e.g. kg, kWh, litre, cubic meters, passenger per kilometre, etc.
</text>
  </threadedComment>
  <threadedComment ref="E77" dT="2025-10-15T15:28:40.96" personId="{F3DCC90F-3A4C-47A9-830D-3E9C8F9574BA}" id="{2871D251-DDF9-46A4-96B0-75625614D3CB}">
    <text>Input the emission factor if you use “activity” or ‘’expense’’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C5" dT="2025-10-15T15:28:12.59" personId="{F3DCC90F-3A4C-47A9-830D-3E9C8F9574BA}" id="{F1581D56-35AF-4E5E-A306-0431E0FE28BB}">
    <text>If you choose “supplier” in previous column, the input in this column is the emissions provided by the supplier</text>
  </threadedComment>
  <threadedComment ref="D5" dT="2025-10-15T15:28:27.21" personId="{F3DCC90F-3A4C-47A9-830D-3E9C8F9574BA}" id="{983B7628-D3A5-4B5F-AD0A-E5022974A412}">
    <text xml:space="preserve">This for “activity” only. Unit refers to the unit metric used for the activity (e.g. kg, kWh, litre, cubic meters, passenger per kilometre, etc.
</text>
  </threadedComment>
  <threadedComment ref="E5" dT="2025-10-15T15:28:40.96" personId="{F3DCC90F-3A4C-47A9-830D-3E9C8F9574BA}" id="{F2D45A21-E96C-4249-88D4-A387BCD0F887}">
    <text>Input the emission factor if you use “activity” or ‘’expense’’</text>
  </threadedComment>
  <threadedComment ref="C12" dT="2025-10-15T15:28:12.59" personId="{F3DCC90F-3A4C-47A9-830D-3E9C8F9574BA}" id="{FF997265-C27D-43D0-BC77-DF73BA2A371E}">
    <text>If you choose “supplier” in previous column, the input in this column is the emissions provided by the supplier</text>
  </threadedComment>
  <threadedComment ref="D12" dT="2025-10-15T15:28:27.21" personId="{F3DCC90F-3A4C-47A9-830D-3E9C8F9574BA}" id="{BAC80C88-754C-4480-B457-A9928DF9AA8E}">
    <text xml:space="preserve">This for “activity” only. Unit refers to the unit metric used for the activity (e.g. kg, kWh, litre, cubic meters, passenger per kilometre, etc.
</text>
  </threadedComment>
  <threadedComment ref="E12" dT="2025-10-15T15:28:40.96" personId="{F3DCC90F-3A4C-47A9-830D-3E9C8F9574BA}" id="{9D453B69-A14A-4DA3-B24A-03C70F9E2EA0}">
    <text>Input the emission factor if you use “activity” or ‘’expense’’</text>
  </threadedComment>
  <threadedComment ref="C18" dT="2025-10-15T15:28:12.59" personId="{F3DCC90F-3A4C-47A9-830D-3E9C8F9574BA}" id="{743D957E-B94A-441A-9281-FC92B44A32EA}">
    <text>If you choose “supplier” in previous column, the input in this column is the emissions provided by the supplier</text>
  </threadedComment>
  <threadedComment ref="D18" dT="2025-10-15T15:28:27.21" personId="{F3DCC90F-3A4C-47A9-830D-3E9C8F9574BA}" id="{BF80562E-6A51-427D-9B2C-3EFE6D8500AC}">
    <text xml:space="preserve">This for “activity” only. Unit refers to the unit metric used for the activity (e.g. kg, kWh, litre, cubic meters, passenger per kilometre, etc.
</text>
  </threadedComment>
  <threadedComment ref="E18" dT="2025-10-15T15:28:40.96" personId="{F3DCC90F-3A4C-47A9-830D-3E9C8F9574BA}" id="{4DFEED18-EB36-40B6-8F8B-2F6016DF952F}">
    <text>Input the emission factor if you use “activity” or ‘’expense’’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C5" dT="2025-10-15T15:28:12.59" personId="{F3DCC90F-3A4C-47A9-830D-3E9C8F9574BA}" id="{1683D14A-7968-4D09-83F6-9B8A0B163155}">
    <text>If you choose “supplier” in previous column, the input in this column is the emissions provided by the supplier</text>
  </threadedComment>
  <threadedComment ref="D5" dT="2025-10-15T15:28:27.21" personId="{F3DCC90F-3A4C-47A9-830D-3E9C8F9574BA}" id="{AC38817B-DFD7-4C9B-8CCE-8282A9395E51}">
    <text xml:space="preserve">This for “activity” only. Unit refers to the unit metric used for the activity (e.g. kg, kWh, litre, cubic meters, passenger per kilometre, etc.
</text>
  </threadedComment>
  <threadedComment ref="E5" dT="2025-10-15T15:28:40.96" personId="{F3DCC90F-3A4C-47A9-830D-3E9C8F9574BA}" id="{D8D641FB-CAE8-4C36-BC67-2EA8F2C5EF3C}">
    <text>Input the emission factor if you use “activity” or ‘’expense’’</text>
  </threadedComment>
  <threadedComment ref="C49" dT="2025-10-15T15:28:12.59" personId="{F3DCC90F-3A4C-47A9-830D-3E9C8F9574BA}" id="{6DC84F41-BECD-4E24-8A92-9569853EC281}">
    <text>If you choose “supplier” in previous column, the input in this column is the emissions provided by the supplier</text>
  </threadedComment>
  <threadedComment ref="D49" dT="2025-10-15T15:28:27.21" personId="{F3DCC90F-3A4C-47A9-830D-3E9C8F9574BA}" id="{BA501009-1B52-4B11-A6D4-9D903D4E7C88}">
    <text xml:space="preserve">This for “activity” only. Unit refers to the unit metric used for the activity (e.g. kg, kWh, litre, cubic meters, passenger per kilometre, etc.
</text>
  </threadedComment>
  <threadedComment ref="E49" dT="2025-10-15T15:28:40.96" personId="{F3DCC90F-3A4C-47A9-830D-3E9C8F9574BA}" id="{6EBEF295-7B88-40F3-B0E4-C585C9DE205C}">
    <text>Input the emission factor if you use “activity” or ‘’expense’’</text>
  </threadedComment>
  <threadedComment ref="C77" dT="2025-10-15T15:28:12.59" personId="{F3DCC90F-3A4C-47A9-830D-3E9C8F9574BA}" id="{0CA9A533-9051-4464-A9CB-CC68B84CAA5E}">
    <text>If you choose “supplier” in previous column, the input in this column is the emissions provided by the supplier</text>
  </threadedComment>
  <threadedComment ref="D77" dT="2025-10-15T15:28:27.21" personId="{F3DCC90F-3A4C-47A9-830D-3E9C8F9574BA}" id="{9C8C1EB1-DC35-4954-A766-8FF4A66E2B40}">
    <text xml:space="preserve">This for “activity” only. Unit refers to the unit metric used for the activity (e.g. kg, kWh, litre, cubic meters, passenger per kilometre, etc.
</text>
  </threadedComment>
  <threadedComment ref="E77" dT="2025-10-15T15:28:40.96" personId="{F3DCC90F-3A4C-47A9-830D-3E9C8F9574BA}" id="{FF70C133-B887-43FF-8480-41231E4162F0}">
    <text>Input the emission factor if you use “activity” or ‘’expense’’</text>
  </threadedComment>
  <threadedComment ref="C97" dT="2025-10-15T15:28:12.59" personId="{F3DCC90F-3A4C-47A9-830D-3E9C8F9574BA}" id="{4C2FF846-79BC-4724-BA5D-19D7400756F9}">
    <text>If you choose “supplier” in previous column, the input in this column is the emissions provided by the supplier</text>
  </threadedComment>
  <threadedComment ref="D97" dT="2025-10-15T15:28:27.21" personId="{F3DCC90F-3A4C-47A9-830D-3E9C8F9574BA}" id="{766E3405-EB9C-4FF5-9B60-E4406562E04B}">
    <text xml:space="preserve">This for “activity” only. Unit refers to the unit metric used for the activity (e.g. kg, kWh, litre, cubic meters, passenger per kilometre, etc.
</text>
  </threadedComment>
  <threadedComment ref="E97" dT="2025-10-15T15:28:40.96" personId="{F3DCC90F-3A4C-47A9-830D-3E9C8F9574BA}" id="{177E571A-8D5A-42F4-B49A-696FD8FF66E7}">
    <text>Input the emission factor if you use “activity” or ‘’expense’’</text>
  </threadedComment>
  <threadedComment ref="C125" dT="2025-10-15T15:28:12.59" personId="{F3DCC90F-3A4C-47A9-830D-3E9C8F9574BA}" id="{7920C7F1-1A13-499C-A112-6505E3086BB1}">
    <text>If you choose “supplier” in previous column, the input in this column is the emissions provided by the supplier</text>
  </threadedComment>
  <threadedComment ref="D125" dT="2025-10-15T15:28:27.21" personId="{F3DCC90F-3A4C-47A9-830D-3E9C8F9574BA}" id="{9F39D702-D4A4-4E69-9422-8B76983C6091}">
    <text xml:space="preserve">This for “activity” only. Unit refers to the unit metric used for the activity (e.g. kg, kWh, litre, cubic meters, passenger per kilometre, etc.
</text>
  </threadedComment>
  <threadedComment ref="E125" dT="2025-10-15T15:28:40.96" personId="{F3DCC90F-3A4C-47A9-830D-3E9C8F9574BA}" id="{AC4AE18A-5B0B-4000-A9B4-9F52FCC84881}">
    <text>Input the emission factor if you use “activity” or ‘’expense’’</text>
  </threadedComment>
  <threadedComment ref="C131" dT="2025-10-15T15:28:12.59" personId="{F3DCC90F-3A4C-47A9-830D-3E9C8F9574BA}" id="{9A2144C3-852A-48B4-B14C-968130737B84}">
    <text>If you choose “supplier” in previous column, the input in this column is the emissions provided by the supplier</text>
  </threadedComment>
  <threadedComment ref="D131" dT="2025-10-15T15:28:27.21" personId="{F3DCC90F-3A4C-47A9-830D-3E9C8F9574BA}" id="{580C3696-D110-4A8B-910A-B97CEE631C7E}">
    <text xml:space="preserve">This for “activity” only. Unit refers to the unit metric used for the activity (e.g. kg, kWh, litre, cubic meters, passenger per kilometre, etc.
</text>
  </threadedComment>
  <threadedComment ref="E131" dT="2025-10-15T15:28:40.96" personId="{F3DCC90F-3A4C-47A9-830D-3E9C8F9574BA}" id="{4AF01F9B-B4D1-47CC-A598-DAE7A829A01B}">
    <text>Input the emission factor if you use “activity” or ‘’expense’’</text>
  </threadedComment>
  <threadedComment ref="C151" dT="2025-10-15T15:28:12.59" personId="{F3DCC90F-3A4C-47A9-830D-3E9C8F9574BA}" id="{123B20B8-838A-4D56-A9FC-48F51816AD9E}">
    <text>If you choose “supplier” in previous column, the input in this column is the emissions provided by the supplier</text>
  </threadedComment>
  <threadedComment ref="D151" dT="2025-10-15T15:28:27.21" personId="{F3DCC90F-3A4C-47A9-830D-3E9C8F9574BA}" id="{D4F7175F-95E3-4B97-B104-02B40A09DC21}">
    <text xml:space="preserve">This for “activity” only. Unit refers to the unit metric used for the activity (e.g. kg, kWh, litre, cubic meters, passenger per kilometre, etc.
</text>
  </threadedComment>
  <threadedComment ref="E151" dT="2025-10-15T15:28:40.96" personId="{F3DCC90F-3A4C-47A9-830D-3E9C8F9574BA}" id="{00A61174-3BF3-4D1C-9091-9A55A5069D9F}">
    <text>Input the emission factor if you use “activity” or ‘’expense’’</text>
  </threadedComment>
  <threadedComment ref="C161" dT="2025-10-15T15:28:12.59" personId="{F3DCC90F-3A4C-47A9-830D-3E9C8F9574BA}" id="{F8DEF804-D98B-457E-874C-D76B9ACD31A5}">
    <text>If you choose “supplier” in previous column, the input in this column is the emissions provided by the supplier</text>
  </threadedComment>
  <threadedComment ref="D161" dT="2025-10-15T15:28:27.21" personId="{F3DCC90F-3A4C-47A9-830D-3E9C8F9574BA}" id="{AF13ABBD-2E2D-496C-9A93-DF640CDB62EF}">
    <text xml:space="preserve">This for “activity” only. Unit refers to the unit metric used for the activity (e.g. kg, kWh, litre, cubic meters, passenger per kilometre, etc.
</text>
  </threadedComment>
  <threadedComment ref="E161" dT="2025-10-15T15:28:40.96" personId="{F3DCC90F-3A4C-47A9-830D-3E9C8F9574BA}" id="{6996B971-CFAA-4064-8647-0C66029ED5AD}">
    <text>Input the emission factor if you use “activity” or ‘’expense’’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C5" dT="2025-10-15T15:28:12.59" personId="{F3DCC90F-3A4C-47A9-830D-3E9C8F9574BA}" id="{85FEB745-7F8E-46D9-908D-1F79CB69AD08}">
    <text>If you choose “supplier” in previous column, the input in this column is the emissions provided by the supplier</text>
  </threadedComment>
  <threadedComment ref="D5" dT="2025-10-15T15:28:27.21" personId="{F3DCC90F-3A4C-47A9-830D-3E9C8F9574BA}" id="{C0B2EDB7-8D48-4787-B6DF-3D4A05546254}">
    <text xml:space="preserve">This for “activity” only. Unit refers to the unit metric used for the activity (e.g. kg, kWh, litre, cubic meters, passenger per kilometre, etc.
</text>
  </threadedComment>
  <threadedComment ref="E5" dT="2025-10-15T15:28:40.96" personId="{F3DCC90F-3A4C-47A9-830D-3E9C8F9574BA}" id="{07BFD7B8-BDD1-43E4-9E9F-2FB0C8BF375D}">
    <text>Input the emission factor if you use “activity” or ‘’expense’’</text>
  </threadedComment>
  <threadedComment ref="C17" dT="2025-10-15T15:28:12.59" personId="{F3DCC90F-3A4C-47A9-830D-3E9C8F9574BA}" id="{4F23CD0A-3988-418F-BC8E-B2E3FEED207B}">
    <text>If you choose “supplier” in previous column, the input in this column is the emissions provided by the supplier</text>
  </threadedComment>
  <threadedComment ref="D17" dT="2025-10-15T15:28:27.21" personId="{F3DCC90F-3A4C-47A9-830D-3E9C8F9574BA}" id="{621084B4-EEFF-4CD1-963A-C7F59A733073}">
    <text xml:space="preserve">This for “activity” only. Unit refers to the unit metric used for the activity (e.g. kg, kWh, litre, cubic meters, passenger per kilometre, etc.
</text>
  </threadedComment>
  <threadedComment ref="E17" dT="2025-10-15T15:28:40.96" personId="{F3DCC90F-3A4C-47A9-830D-3E9C8F9574BA}" id="{6C78A860-2BE8-44C3-ACA2-B0F8876A5B66}">
    <text>Input the emission factor if you use “activity” or ‘’expense’’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C5" dT="2025-10-15T15:28:12.59" personId="{F3DCC90F-3A4C-47A9-830D-3E9C8F9574BA}" id="{D72B46B9-CA58-4E3D-AB4B-60C2AB2B8F74}">
    <text>If you choose “supplier” in previous column, the input in this column is the emissions provided by the supplier</text>
  </threadedComment>
  <threadedComment ref="D5" dT="2025-10-15T15:28:27.21" personId="{F3DCC90F-3A4C-47A9-830D-3E9C8F9574BA}" id="{58016461-6462-4D2B-BAD0-217D80CAB20C}">
    <text xml:space="preserve">This for “activity” only. Unit refers to the unit metric used for the activity (e.g. kg, kWh, litre, cubic meters, passenger per kilometre, etc.
</text>
  </threadedComment>
  <threadedComment ref="E5" dT="2025-10-15T15:28:40.96" personId="{F3DCC90F-3A4C-47A9-830D-3E9C8F9574BA}" id="{C8713471-0AD0-408C-8832-1FB051645BDB}">
    <text>Input the emission factor if you use “activity” or ‘’expense’’</text>
  </threadedComment>
  <threadedComment ref="C28" dT="2025-10-15T15:28:12.59" personId="{F3DCC90F-3A4C-47A9-830D-3E9C8F9574BA}" id="{5270A935-D9E4-4F83-9960-2CD2843FF119}">
    <text>If you choose “supplier” in previous column, the input in this column is the emissions provided by the supplier</text>
  </threadedComment>
  <threadedComment ref="D28" dT="2025-10-15T15:28:27.21" personId="{F3DCC90F-3A4C-47A9-830D-3E9C8F9574BA}" id="{072754B4-5E66-4DFF-A7A6-D28374174D19}">
    <text xml:space="preserve">This for “activity” only. Unit refers to the unit metric used for the activity (e.g. kg, kWh, litre, cubic meters, passenger per kilometre, etc.
</text>
  </threadedComment>
  <threadedComment ref="E28" dT="2025-10-15T15:28:40.96" personId="{F3DCC90F-3A4C-47A9-830D-3E9C8F9574BA}" id="{B6E73678-9577-43A5-AF91-FDB4F79E8DA8}">
    <text>Input the emission factor if you use “activity” or ‘’expense’’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C5" dT="2025-10-15T15:28:12.59" personId="{F3DCC90F-3A4C-47A9-830D-3E9C8F9574BA}" id="{ED534607-EBAC-45D5-B3AD-9968A944710C}">
    <text>If you choose “supplier” in previous column, the input in this column is the emissions provided by the supplier</text>
  </threadedComment>
  <threadedComment ref="D5" dT="2025-10-15T15:28:27.21" personId="{F3DCC90F-3A4C-47A9-830D-3E9C8F9574BA}" id="{EAE250F4-5971-4B58-B06F-59AD61F0B4B9}">
    <text xml:space="preserve">This for “activity” only. Unit refers to the unit metric used for the activity (e.g. kg, kWh, litre, cubic meters, passenger per kilometre, etc.
</text>
  </threadedComment>
  <threadedComment ref="E5" dT="2025-10-15T15:28:40.96" personId="{F3DCC90F-3A4C-47A9-830D-3E9C8F9574BA}" id="{792CC93D-0C3B-423F-BD28-6E8B4598929D}">
    <text>Input the emission factor if you use “activity” or ‘’expense’’</text>
  </threadedComment>
  <threadedComment ref="C29" dT="2025-10-15T15:28:12.59" personId="{F3DCC90F-3A4C-47A9-830D-3E9C8F9574BA}" id="{C0FCBFA2-976F-41BD-AC5C-CED4EBEEE344}">
    <text>If you choose “supplier” in previous column, the input in this column is the emissions provided by the supplier</text>
  </threadedComment>
  <threadedComment ref="D29" dT="2025-10-15T15:28:27.21" personId="{F3DCC90F-3A4C-47A9-830D-3E9C8F9574BA}" id="{9EE15613-EA61-4471-9F85-8B277903FDB7}">
    <text xml:space="preserve">This for “activity” only. Unit refers to the unit metric used for the activity (e.g. kg, kWh, litre, cubic meters, passenger per kilometre, etc.
</text>
  </threadedComment>
  <threadedComment ref="E29" dT="2025-10-15T15:28:40.96" personId="{F3DCC90F-3A4C-47A9-830D-3E9C8F9574BA}" id="{95604EB4-7E17-49F8-9A75-1BD9A68442BE}">
    <text>Input the emission factor if you use “activity” or ‘’expense’’</text>
  </threadedComment>
</ThreadedComments>
</file>

<file path=xl/threadedComments/threadedComment8.xml><?xml version="1.0" encoding="utf-8"?>
<ThreadedComments xmlns="http://schemas.microsoft.com/office/spreadsheetml/2018/threadedcomments" xmlns:x="http://schemas.openxmlformats.org/spreadsheetml/2006/main">
  <threadedComment ref="C5" dT="2025-10-15T15:28:12.59" personId="{F3DCC90F-3A4C-47A9-830D-3E9C8F9574BA}" id="{22E1F8CE-DDA7-4B80-ACF0-C2F4AC740E3D}">
    <text>If you choose “supplier” in previous column, the input in this column is the emissions provided by the supplier</text>
  </threadedComment>
  <threadedComment ref="D5" dT="2025-10-15T15:28:27.21" personId="{F3DCC90F-3A4C-47A9-830D-3E9C8F9574BA}" id="{CE8CF6EA-ACEB-41C5-83BC-9BEC39E2D653}">
    <text xml:space="preserve">This for “activity” only. Unit refers to the unit metric used for the activity (e.g. kg, kWh, litre, cubic meters, passenger per kilometre, etc.
</text>
  </threadedComment>
  <threadedComment ref="E5" dT="2025-10-15T15:28:40.96" personId="{F3DCC90F-3A4C-47A9-830D-3E9C8F9574BA}" id="{D8EAB03E-759A-4AC8-B18E-707FB62B30E4}">
    <text>Input the emission factor if you use “activity” or ‘’expense’’</text>
  </threadedComment>
  <threadedComment ref="C16" dT="2025-10-15T15:28:12.59" personId="{F3DCC90F-3A4C-47A9-830D-3E9C8F9574BA}" id="{528BFD72-7931-4F10-AF52-34D6223DB07E}">
    <text>If you choose “supplier” in previous column, the input in this column is the emissions provided by the supplier</text>
  </threadedComment>
  <threadedComment ref="D16" dT="2025-10-15T15:28:27.21" personId="{F3DCC90F-3A4C-47A9-830D-3E9C8F9574BA}" id="{9AD2C895-7AF7-4469-8E3E-C50EC298FF95}">
    <text xml:space="preserve">This for “activity” only. Unit refers to the unit metric used for the activity (e.g. kg, kWh, litre, cubic meters, passenger per kilometre, etc.
</text>
  </threadedComment>
  <threadedComment ref="E16" dT="2025-10-15T15:28:40.96" personId="{F3DCC90F-3A4C-47A9-830D-3E9C8F9574BA}" id="{B9691A30-32F1-44BC-B6AA-8834B8779719}">
    <text>Input the emission factor if you use “activity” or ‘’expense’’</text>
  </threadedComment>
</ThreadedComments>
</file>

<file path=xl/threadedComments/threadedComment9.xml><?xml version="1.0" encoding="utf-8"?>
<ThreadedComments xmlns="http://schemas.microsoft.com/office/spreadsheetml/2018/threadedcomments" xmlns:x="http://schemas.openxmlformats.org/spreadsheetml/2006/main">
  <threadedComment ref="C5" dT="2025-10-15T15:30:52.46" personId="{F3DCC90F-3A4C-47A9-830D-3E9C8F9574BA}" id="{C4E760F7-1C10-4C0D-9D30-505237B2E8BF}">
    <text>If you choose “supplier” in previous column, the input in this column is the emissions provided by the supplier</text>
  </threadedComment>
  <threadedComment ref="D5" dT="2025-10-15T15:31:04.27" personId="{F3DCC90F-3A4C-47A9-830D-3E9C8F9574BA}" id="{E60A6557-ABBE-4B13-A8B5-AE43C09618E3}">
    <text>This for “activity” only. Unit refers to the unit metric used for the activity (e.g. kg, kWh, litre, cubic meters, passenger per kilometre, etc.</text>
  </threadedComment>
  <threadedComment ref="E5" dT="2025-10-15T15:31:16.50" personId="{F3DCC90F-3A4C-47A9-830D-3E9C8F9574BA}" id="{7D913AFB-1C54-4BCB-9525-692CA50B03F6}">
    <text>Input the emission factor if you use “activity” or ‘’expense’’</text>
  </threadedComment>
  <threadedComment ref="C103" dT="2025-10-15T15:30:52.46" personId="{F3DCC90F-3A4C-47A9-830D-3E9C8F9574BA}" id="{4BF7D836-A238-4C49-88E8-26A1CEE9F280}">
    <text>If you choose “supplier” in previous column, the input in this column is the emissions provided by the supplier</text>
  </threadedComment>
  <threadedComment ref="D103" dT="2025-10-15T15:31:04.27" personId="{F3DCC90F-3A4C-47A9-830D-3E9C8F9574BA}" id="{B20EE908-3C2B-4CB1-9B89-EEEB731826B1}">
    <text>This for “activity” only. Unit refers to the unit metric used for the activity (e.g. kg, kWh, litre, cubic meters, passenger per kilometre, etc.</text>
  </threadedComment>
  <threadedComment ref="E103" dT="2025-10-15T15:31:16.50" personId="{F3DCC90F-3A4C-47A9-830D-3E9C8F9574BA}" id="{81B91AC1-3D0C-4658-87F6-A9FCCA96E7DB}">
    <text>Input the emission factor if you use “activity” or ‘’expense’’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8.xml"/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9.xml"/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0.xml"/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1.xml"/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2.xml"/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3.xml"/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5.xml"/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6.xml"/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7C68E-42AC-4E85-9E79-D722EAAA1EAD}">
  <sheetPr>
    <tabColor theme="8"/>
  </sheetPr>
  <dimension ref="A2:A22"/>
  <sheetViews>
    <sheetView workbookViewId="0">
      <selection activeCell="A21" sqref="A21"/>
    </sheetView>
  </sheetViews>
  <sheetFormatPr defaultColWidth="8.7265625" defaultRowHeight="14.5" x14ac:dyDescent="0.35"/>
  <cols>
    <col min="1" max="1" width="178" customWidth="1"/>
    <col min="2" max="2" width="9.08984375" customWidth="1"/>
    <col min="3" max="3" width="9.453125" bestFit="1" customWidth="1"/>
    <col min="7" max="7" width="9.81640625" bestFit="1" customWidth="1"/>
    <col min="8" max="8" width="11.1796875" bestFit="1" customWidth="1"/>
    <col min="9" max="9" width="10.54296875" bestFit="1" customWidth="1"/>
  </cols>
  <sheetData>
    <row r="2" spans="1:1" x14ac:dyDescent="0.35">
      <c r="A2" s="32" t="s">
        <v>287</v>
      </c>
    </row>
    <row r="3" spans="1:1" x14ac:dyDescent="0.35">
      <c r="A3" s="32"/>
    </row>
    <row r="4" spans="1:1" x14ac:dyDescent="0.35">
      <c r="A4" s="32" t="s">
        <v>286</v>
      </c>
    </row>
    <row r="5" spans="1:1" x14ac:dyDescent="0.35">
      <c r="A5" s="32"/>
    </row>
    <row r="6" spans="1:1" x14ac:dyDescent="0.35">
      <c r="A6" s="32" t="s">
        <v>285</v>
      </c>
    </row>
    <row r="7" spans="1:1" x14ac:dyDescent="0.35">
      <c r="A7" s="32"/>
    </row>
    <row r="8" spans="1:1" x14ac:dyDescent="0.35">
      <c r="A8" s="32" t="s">
        <v>284</v>
      </c>
    </row>
    <row r="9" spans="1:1" x14ac:dyDescent="0.35">
      <c r="A9" s="32"/>
    </row>
    <row r="10" spans="1:1" x14ac:dyDescent="0.35">
      <c r="A10" s="32"/>
    </row>
    <row r="11" spans="1:1" x14ac:dyDescent="0.35">
      <c r="A11" s="32"/>
    </row>
    <row r="12" spans="1:1" x14ac:dyDescent="0.35">
      <c r="A12" s="32"/>
    </row>
    <row r="13" spans="1:1" x14ac:dyDescent="0.35">
      <c r="A13" s="32"/>
    </row>
    <row r="14" spans="1:1" x14ac:dyDescent="0.35">
      <c r="A14" s="32"/>
    </row>
    <row r="15" spans="1:1" x14ac:dyDescent="0.35">
      <c r="A15" s="32"/>
    </row>
    <row r="16" spans="1:1" x14ac:dyDescent="0.35">
      <c r="A16" s="32"/>
    </row>
    <row r="17" spans="1:1" x14ac:dyDescent="0.35">
      <c r="A17" s="32"/>
    </row>
    <row r="18" spans="1:1" x14ac:dyDescent="0.35">
      <c r="A18" s="32"/>
    </row>
    <row r="19" spans="1:1" x14ac:dyDescent="0.35">
      <c r="A19" s="32"/>
    </row>
    <row r="20" spans="1:1" x14ac:dyDescent="0.35">
      <c r="A20" s="32"/>
    </row>
    <row r="21" spans="1:1" x14ac:dyDescent="0.35">
      <c r="A21" s="32"/>
    </row>
    <row r="22" spans="1:1" x14ac:dyDescent="0.35">
      <c r="A22" s="32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5534-1C78-4CAF-9ABF-40BB59FBCAF4}">
  <sheetPr>
    <tabColor theme="4"/>
  </sheetPr>
  <dimension ref="A1:H18"/>
  <sheetViews>
    <sheetView workbookViewId="0">
      <selection activeCell="C16" sqref="C16:E16"/>
    </sheetView>
  </sheetViews>
  <sheetFormatPr defaultColWidth="8.7265625" defaultRowHeight="14.5" x14ac:dyDescent="0.35"/>
  <cols>
    <col min="1" max="1" width="5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10" t="s">
        <v>241</v>
      </c>
      <c r="B1" s="8"/>
      <c r="C1" s="8"/>
      <c r="D1" s="9" t="s">
        <v>28</v>
      </c>
      <c r="E1" s="9" t="s">
        <v>29</v>
      </c>
      <c r="F1" s="9" t="s">
        <v>30</v>
      </c>
      <c r="G1" s="9"/>
      <c r="H1" s="8"/>
    </row>
    <row r="2" spans="1:8" x14ac:dyDescent="0.35">
      <c r="A2" s="6" t="s">
        <v>31</v>
      </c>
      <c r="B2" s="16">
        <f>B4+B15</f>
        <v>0</v>
      </c>
      <c r="C2" s="1"/>
      <c r="D2" s="1"/>
      <c r="E2" s="1"/>
      <c r="F2" s="1"/>
      <c r="G2" s="1"/>
      <c r="H2" s="1"/>
    </row>
    <row r="3" spans="1:8" x14ac:dyDescent="0.35">
      <c r="A3" s="1"/>
      <c r="B3" s="1"/>
      <c r="C3" s="1"/>
      <c r="D3" s="1"/>
      <c r="E3" s="1"/>
      <c r="F3" s="1"/>
      <c r="G3" s="1"/>
      <c r="H3" s="1"/>
    </row>
    <row r="4" spans="1:8" x14ac:dyDescent="0.35">
      <c r="A4" s="14" t="s">
        <v>17</v>
      </c>
      <c r="B4" s="15">
        <f>SUM(G6:G13)</f>
        <v>0</v>
      </c>
      <c r="C4" s="11"/>
      <c r="D4" s="11"/>
      <c r="E4" s="11"/>
      <c r="F4" s="11"/>
      <c r="G4" s="11"/>
      <c r="H4" s="11"/>
    </row>
    <row r="5" spans="1:8" x14ac:dyDescent="0.35">
      <c r="A5" s="11"/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x14ac:dyDescent="0.35">
      <c r="A6" s="3" t="s">
        <v>242</v>
      </c>
      <c r="B6" s="13" t="s">
        <v>28</v>
      </c>
      <c r="C6" s="13"/>
      <c r="D6" s="13"/>
      <c r="E6" s="13"/>
      <c r="F6" s="13"/>
      <c r="G6" s="13">
        <f t="shared" ref="G6:G13" si="0">IF(B6="Supplier", C6,C6*E6)</f>
        <v>0</v>
      </c>
      <c r="H6" s="13"/>
    </row>
    <row r="7" spans="1:8" x14ac:dyDescent="0.35">
      <c r="A7" s="3" t="s">
        <v>243</v>
      </c>
      <c r="B7" s="13" t="s">
        <v>28</v>
      </c>
      <c r="C7" s="13"/>
      <c r="D7" s="13"/>
      <c r="E7" s="13"/>
      <c r="F7" s="13"/>
      <c r="G7" s="13">
        <f t="shared" si="0"/>
        <v>0</v>
      </c>
      <c r="H7" s="13"/>
    </row>
    <row r="8" spans="1:8" x14ac:dyDescent="0.35">
      <c r="A8" s="3" t="s">
        <v>172</v>
      </c>
      <c r="B8" s="13" t="s">
        <v>28</v>
      </c>
      <c r="C8" s="13"/>
      <c r="D8" s="13"/>
      <c r="E8" s="13"/>
      <c r="F8" s="13"/>
      <c r="G8" s="13">
        <f t="shared" si="0"/>
        <v>0</v>
      </c>
      <c r="H8" s="13"/>
    </row>
    <row r="9" spans="1:8" x14ac:dyDescent="0.35">
      <c r="A9" s="3" t="s">
        <v>244</v>
      </c>
      <c r="B9" s="13" t="s">
        <v>28</v>
      </c>
      <c r="C9" s="13"/>
      <c r="D9" s="13"/>
      <c r="E9" s="13"/>
      <c r="F9" s="13"/>
      <c r="G9" s="13">
        <f t="shared" si="0"/>
        <v>0</v>
      </c>
      <c r="H9" s="13"/>
    </row>
    <row r="10" spans="1:8" x14ac:dyDescent="0.35">
      <c r="A10" s="3" t="s">
        <v>245</v>
      </c>
      <c r="B10" s="13" t="s">
        <v>28</v>
      </c>
      <c r="C10" s="13"/>
      <c r="D10" s="13"/>
      <c r="E10" s="13"/>
      <c r="F10" s="13"/>
      <c r="G10" s="13">
        <f t="shared" si="0"/>
        <v>0</v>
      </c>
      <c r="H10" s="13"/>
    </row>
    <row r="11" spans="1:8" x14ac:dyDescent="0.35">
      <c r="A11" s="3" t="s">
        <v>246</v>
      </c>
      <c r="B11" s="13" t="s">
        <v>28</v>
      </c>
      <c r="C11" s="13"/>
      <c r="D11" s="13"/>
      <c r="E11" s="13"/>
      <c r="F11" s="13"/>
      <c r="G11" s="13">
        <f t="shared" si="0"/>
        <v>0</v>
      </c>
      <c r="H11" s="13"/>
    </row>
    <row r="12" spans="1:8" x14ac:dyDescent="0.35">
      <c r="A12" s="3" t="s">
        <v>247</v>
      </c>
      <c r="B12" s="13" t="s">
        <v>28</v>
      </c>
      <c r="C12" s="13"/>
      <c r="D12" s="13"/>
      <c r="E12" s="13"/>
      <c r="F12" s="13"/>
      <c r="G12" s="13">
        <f t="shared" si="0"/>
        <v>0</v>
      </c>
      <c r="H12" s="13"/>
    </row>
    <row r="13" spans="1:8" x14ac:dyDescent="0.35">
      <c r="A13" s="3" t="s">
        <v>45</v>
      </c>
      <c r="B13" s="13" t="s">
        <v>28</v>
      </c>
      <c r="C13" s="13"/>
      <c r="D13" s="13"/>
      <c r="E13" s="13"/>
      <c r="F13" s="13"/>
      <c r="G13" s="13">
        <f t="shared" si="0"/>
        <v>0</v>
      </c>
      <c r="H13" s="13"/>
    </row>
    <row r="14" spans="1:8" x14ac:dyDescent="0.35">
      <c r="A14" s="3"/>
      <c r="B14" s="13"/>
      <c r="C14" s="13"/>
      <c r="D14" s="13"/>
      <c r="E14" s="13"/>
      <c r="F14" s="13"/>
      <c r="G14" s="13"/>
      <c r="H14" s="13"/>
    </row>
    <row r="15" spans="1:8" x14ac:dyDescent="0.35">
      <c r="A15" s="14" t="s">
        <v>142</v>
      </c>
      <c r="B15" s="15">
        <f>SUM(G17)</f>
        <v>0</v>
      </c>
      <c r="C15" s="12"/>
      <c r="D15" s="12"/>
      <c r="E15" s="12"/>
      <c r="F15" s="12"/>
      <c r="G15" s="12"/>
      <c r="H15" s="12"/>
    </row>
    <row r="16" spans="1:8" x14ac:dyDescent="0.35">
      <c r="A16" s="11"/>
      <c r="B16" s="12" t="s">
        <v>33</v>
      </c>
      <c r="C16" s="12" t="s">
        <v>34</v>
      </c>
      <c r="D16" s="12" t="s">
        <v>35</v>
      </c>
      <c r="E16" s="12" t="s">
        <v>36</v>
      </c>
      <c r="F16" s="12" t="s">
        <v>37</v>
      </c>
      <c r="G16" s="12" t="s">
        <v>38</v>
      </c>
      <c r="H16" s="12" t="s">
        <v>39</v>
      </c>
    </row>
    <row r="17" spans="1:8" x14ac:dyDescent="0.35">
      <c r="A17" s="3" t="s">
        <v>45</v>
      </c>
      <c r="B17" s="13" t="s">
        <v>28</v>
      </c>
      <c r="C17" s="13"/>
      <c r="D17" s="13"/>
      <c r="E17" s="13"/>
      <c r="F17" s="13"/>
      <c r="G17" s="13">
        <f>IF(B17="Supplier", C17,C17*E17)</f>
        <v>0</v>
      </c>
      <c r="H17" s="13"/>
    </row>
    <row r="18" spans="1:8" x14ac:dyDescent="0.35">
      <c r="A18" s="3"/>
      <c r="B18" s="13"/>
      <c r="C18" s="13"/>
      <c r="D18" s="13"/>
      <c r="E18" s="13"/>
      <c r="F18" s="13"/>
      <c r="G18" s="13"/>
      <c r="H18" s="13"/>
    </row>
  </sheetData>
  <dataValidations count="1">
    <dataValidation type="list" allowBlank="1" showInputMessage="1" showErrorMessage="1" sqref="B6:B13 B17" xr:uid="{285FE26A-E470-49B3-A70C-1F7C39752ABD}">
      <formula1>$D$1:$F$1</formula1>
    </dataValidation>
  </dataValidation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9634-2304-498E-8159-931EF3CFFE2A}">
  <sheetPr>
    <tabColor theme="5" tint="-0.499984740745262"/>
  </sheetPr>
  <dimension ref="A1:H105"/>
  <sheetViews>
    <sheetView tabSelected="1" workbookViewId="0">
      <selection activeCell="C101" sqref="C101"/>
    </sheetView>
  </sheetViews>
  <sheetFormatPr defaultColWidth="8.7265625" defaultRowHeight="14.5" x14ac:dyDescent="0.35"/>
  <cols>
    <col min="1" max="1" width="5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7" t="s">
        <v>248</v>
      </c>
      <c r="B1" s="4"/>
      <c r="C1" s="4"/>
      <c r="D1" s="21" t="s">
        <v>28</v>
      </c>
      <c r="E1" s="21" t="s">
        <v>29</v>
      </c>
      <c r="F1" s="21" t="s">
        <v>30</v>
      </c>
      <c r="G1" s="21"/>
      <c r="H1" s="4"/>
    </row>
    <row r="2" spans="1:8" x14ac:dyDescent="0.35">
      <c r="A2" s="22" t="s">
        <v>31</v>
      </c>
      <c r="B2" s="23">
        <f>B4+B102</f>
        <v>0</v>
      </c>
      <c r="C2" s="24"/>
      <c r="D2" s="24"/>
      <c r="E2" s="24"/>
      <c r="F2" s="24"/>
      <c r="G2" s="24"/>
      <c r="H2" s="24"/>
    </row>
    <row r="3" spans="1:8" x14ac:dyDescent="0.35">
      <c r="A3" s="24"/>
      <c r="B3" s="24"/>
      <c r="C3" s="24"/>
      <c r="D3" s="24"/>
      <c r="E3" s="24"/>
      <c r="F3" s="24"/>
      <c r="G3" s="24"/>
      <c r="H3" s="24"/>
    </row>
    <row r="4" spans="1:8" x14ac:dyDescent="0.35">
      <c r="A4" s="25" t="s">
        <v>249</v>
      </c>
      <c r="B4" s="26">
        <f>SUM(G6:G100)</f>
        <v>0</v>
      </c>
      <c r="C4" s="27"/>
      <c r="D4" s="27"/>
      <c r="E4" s="27"/>
      <c r="F4" s="27"/>
      <c r="G4" s="27"/>
      <c r="H4" s="27"/>
    </row>
    <row r="5" spans="1:8" x14ac:dyDescent="0.35">
      <c r="A5" s="27"/>
      <c r="B5" s="28" t="s">
        <v>33</v>
      </c>
      <c r="C5" s="28" t="s">
        <v>34</v>
      </c>
      <c r="D5" s="28" t="s">
        <v>35</v>
      </c>
      <c r="E5" s="28" t="s">
        <v>36</v>
      </c>
      <c r="F5" s="28" t="s">
        <v>37</v>
      </c>
      <c r="G5" s="28" t="s">
        <v>38</v>
      </c>
      <c r="H5" s="28" t="s">
        <v>39</v>
      </c>
    </row>
    <row r="6" spans="1:8" x14ac:dyDescent="0.35">
      <c r="A6" s="5" t="s">
        <v>250</v>
      </c>
      <c r="B6" s="29" t="s">
        <v>28</v>
      </c>
      <c r="C6" s="29"/>
      <c r="D6" s="29"/>
      <c r="E6" s="29"/>
      <c r="F6" s="29"/>
      <c r="G6" s="29">
        <f t="shared" ref="G6:G45" si="0">IF(B6="Supplier", C6,C6*E6)</f>
        <v>0</v>
      </c>
      <c r="H6" s="29"/>
    </row>
    <row r="7" spans="1:8" x14ac:dyDescent="0.35">
      <c r="A7" s="30" t="s">
        <v>184</v>
      </c>
      <c r="B7" s="29" t="s">
        <v>28</v>
      </c>
      <c r="C7" s="29"/>
      <c r="D7" s="29"/>
      <c r="E7" s="29"/>
      <c r="F7" s="29"/>
      <c r="G7" s="29">
        <f t="shared" si="0"/>
        <v>0</v>
      </c>
      <c r="H7" s="29"/>
    </row>
    <row r="8" spans="1:8" x14ac:dyDescent="0.35">
      <c r="A8" s="30" t="s">
        <v>185</v>
      </c>
      <c r="B8" s="29" t="s">
        <v>28</v>
      </c>
      <c r="C8" s="29"/>
      <c r="D8" s="29"/>
      <c r="E8" s="29"/>
      <c r="F8" s="29"/>
      <c r="G8" s="29">
        <f t="shared" si="0"/>
        <v>0</v>
      </c>
      <c r="H8" s="29"/>
    </row>
    <row r="9" spans="1:8" x14ac:dyDescent="0.35">
      <c r="A9" s="30" t="s">
        <v>186</v>
      </c>
      <c r="B9" s="29" t="s">
        <v>28</v>
      </c>
      <c r="C9" s="29"/>
      <c r="D9" s="29"/>
      <c r="E9" s="29"/>
      <c r="F9" s="29"/>
      <c r="G9" s="29">
        <f t="shared" si="0"/>
        <v>0</v>
      </c>
      <c r="H9" s="29"/>
    </row>
    <row r="10" spans="1:8" x14ac:dyDescent="0.35">
      <c r="A10" s="30" t="s">
        <v>188</v>
      </c>
      <c r="B10" s="29" t="s">
        <v>28</v>
      </c>
      <c r="C10" s="30"/>
      <c r="D10" s="30"/>
      <c r="E10" s="30"/>
      <c r="F10" s="30"/>
      <c r="G10" s="29">
        <f t="shared" si="0"/>
        <v>0</v>
      </c>
      <c r="H10" s="30"/>
    </row>
    <row r="11" spans="1:8" x14ac:dyDescent="0.35">
      <c r="A11" s="30" t="s">
        <v>251</v>
      </c>
      <c r="B11" s="29" t="s">
        <v>28</v>
      </c>
      <c r="C11" s="30"/>
      <c r="D11" s="30"/>
      <c r="E11" s="30"/>
      <c r="F11" s="30"/>
      <c r="G11" s="29">
        <f t="shared" si="0"/>
        <v>0</v>
      </c>
      <c r="H11" s="30"/>
    </row>
    <row r="12" spans="1:8" x14ac:dyDescent="0.35">
      <c r="A12" s="30" t="s">
        <v>252</v>
      </c>
      <c r="B12" s="29" t="s">
        <v>28</v>
      </c>
      <c r="C12" s="30"/>
      <c r="D12" s="30"/>
      <c r="E12" s="30"/>
      <c r="F12" s="30"/>
      <c r="G12" s="29">
        <f t="shared" si="0"/>
        <v>0</v>
      </c>
      <c r="H12" s="30"/>
    </row>
    <row r="13" spans="1:8" x14ac:dyDescent="0.35">
      <c r="A13" s="30" t="s">
        <v>230</v>
      </c>
      <c r="B13" s="29" t="s">
        <v>28</v>
      </c>
      <c r="C13" s="30"/>
      <c r="D13" s="30"/>
      <c r="E13" s="30"/>
      <c r="F13" s="30"/>
      <c r="G13" s="29">
        <f t="shared" si="0"/>
        <v>0</v>
      </c>
      <c r="H13" s="30"/>
    </row>
    <row r="14" spans="1:8" x14ac:dyDescent="0.35">
      <c r="A14" s="5" t="s">
        <v>253</v>
      </c>
      <c r="B14" s="29" t="s">
        <v>28</v>
      </c>
      <c r="C14" s="29"/>
      <c r="D14" s="29"/>
      <c r="E14" s="29"/>
      <c r="F14" s="29"/>
      <c r="G14" s="29">
        <f t="shared" si="0"/>
        <v>0</v>
      </c>
      <c r="H14" s="29"/>
    </row>
    <row r="15" spans="1:8" x14ac:dyDescent="0.35">
      <c r="A15" s="30" t="s">
        <v>184</v>
      </c>
      <c r="B15" s="29" t="s">
        <v>28</v>
      </c>
      <c r="C15" s="29"/>
      <c r="D15" s="29"/>
      <c r="E15" s="29"/>
      <c r="F15" s="29"/>
      <c r="G15" s="29">
        <f t="shared" ref="G15:G17" si="1">IF(B15="Supplier", C15,C15*E15)</f>
        <v>0</v>
      </c>
      <c r="H15" s="29"/>
    </row>
    <row r="16" spans="1:8" x14ac:dyDescent="0.35">
      <c r="A16" s="30" t="s">
        <v>185</v>
      </c>
      <c r="B16" s="29" t="s">
        <v>28</v>
      </c>
      <c r="C16" s="29"/>
      <c r="D16" s="29"/>
      <c r="E16" s="29"/>
      <c r="F16" s="29"/>
      <c r="G16" s="29">
        <f t="shared" si="1"/>
        <v>0</v>
      </c>
      <c r="H16" s="29"/>
    </row>
    <row r="17" spans="1:8" x14ac:dyDescent="0.35">
      <c r="A17" s="30" t="s">
        <v>186</v>
      </c>
      <c r="B17" s="29" t="s">
        <v>28</v>
      </c>
      <c r="C17" s="29"/>
      <c r="D17" s="29"/>
      <c r="E17" s="29"/>
      <c r="F17" s="29"/>
      <c r="G17" s="29">
        <f t="shared" si="1"/>
        <v>0</v>
      </c>
      <c r="H17" s="29"/>
    </row>
    <row r="18" spans="1:8" x14ac:dyDescent="0.35">
      <c r="A18" s="30" t="s">
        <v>188</v>
      </c>
      <c r="B18" s="29" t="s">
        <v>28</v>
      </c>
      <c r="C18" s="30"/>
      <c r="D18" s="30"/>
      <c r="E18" s="30"/>
      <c r="F18" s="30"/>
      <c r="G18" s="29">
        <f t="shared" si="0"/>
        <v>0</v>
      </c>
      <c r="H18" s="30"/>
    </row>
    <row r="19" spans="1:8" x14ac:dyDescent="0.35">
      <c r="A19" s="30" t="s">
        <v>251</v>
      </c>
      <c r="B19" s="29" t="s">
        <v>28</v>
      </c>
      <c r="C19" s="30"/>
      <c r="D19" s="30"/>
      <c r="E19" s="30"/>
      <c r="F19" s="30"/>
      <c r="G19" s="29">
        <f t="shared" si="0"/>
        <v>0</v>
      </c>
      <c r="H19" s="30"/>
    </row>
    <row r="20" spans="1:8" x14ac:dyDescent="0.35">
      <c r="A20" s="30" t="s">
        <v>252</v>
      </c>
      <c r="B20" s="29" t="s">
        <v>28</v>
      </c>
      <c r="C20" s="30"/>
      <c r="D20" s="30"/>
      <c r="E20" s="30"/>
      <c r="F20" s="30"/>
      <c r="G20" s="29">
        <f t="shared" si="0"/>
        <v>0</v>
      </c>
      <c r="H20" s="30"/>
    </row>
    <row r="21" spans="1:8" x14ac:dyDescent="0.35">
      <c r="A21" s="30" t="s">
        <v>230</v>
      </c>
      <c r="B21" s="29" t="s">
        <v>28</v>
      </c>
      <c r="C21" s="30"/>
      <c r="D21" s="30"/>
      <c r="E21" s="30"/>
      <c r="F21" s="30"/>
      <c r="G21" s="29">
        <f t="shared" si="0"/>
        <v>0</v>
      </c>
      <c r="H21" s="30"/>
    </row>
    <row r="22" spans="1:8" x14ac:dyDescent="0.35">
      <c r="A22" s="30" t="s">
        <v>231</v>
      </c>
      <c r="B22" s="29" t="s">
        <v>28</v>
      </c>
      <c r="C22" s="30"/>
      <c r="D22" s="30"/>
      <c r="E22" s="30"/>
      <c r="F22" s="30"/>
      <c r="G22" s="29">
        <f t="shared" si="0"/>
        <v>0</v>
      </c>
      <c r="H22" s="30"/>
    </row>
    <row r="23" spans="1:8" x14ac:dyDescent="0.35">
      <c r="A23" s="30" t="s">
        <v>232</v>
      </c>
      <c r="B23" s="29" t="s">
        <v>28</v>
      </c>
      <c r="C23" s="30"/>
      <c r="D23" s="30"/>
      <c r="E23" s="30"/>
      <c r="F23" s="30"/>
      <c r="G23" s="29">
        <f t="shared" si="0"/>
        <v>0</v>
      </c>
      <c r="H23" s="30"/>
    </row>
    <row r="24" spans="1:8" x14ac:dyDescent="0.35">
      <c r="A24" s="30" t="s">
        <v>233</v>
      </c>
      <c r="B24" s="29" t="s">
        <v>28</v>
      </c>
      <c r="C24" s="30"/>
      <c r="D24" s="30"/>
      <c r="E24" s="30"/>
      <c r="F24" s="30"/>
      <c r="G24" s="29">
        <f t="shared" si="0"/>
        <v>0</v>
      </c>
      <c r="H24" s="30"/>
    </row>
    <row r="25" spans="1:8" x14ac:dyDescent="0.35">
      <c r="A25" s="30" t="s">
        <v>234</v>
      </c>
      <c r="B25" s="29" t="s">
        <v>28</v>
      </c>
      <c r="C25" s="30"/>
      <c r="D25" s="30"/>
      <c r="E25" s="30"/>
      <c r="F25" s="30"/>
      <c r="G25" s="29">
        <f t="shared" si="0"/>
        <v>0</v>
      </c>
      <c r="H25" s="30"/>
    </row>
    <row r="26" spans="1:8" x14ac:dyDescent="0.35">
      <c r="A26" s="5" t="s">
        <v>254</v>
      </c>
      <c r="B26" s="29" t="s">
        <v>28</v>
      </c>
      <c r="C26" s="29"/>
      <c r="D26" s="29"/>
      <c r="E26" s="29"/>
      <c r="F26" s="29"/>
      <c r="G26" s="29">
        <f t="shared" si="0"/>
        <v>0</v>
      </c>
      <c r="H26" s="29"/>
    </row>
    <row r="27" spans="1:8" x14ac:dyDescent="0.35">
      <c r="A27" s="30" t="s">
        <v>184</v>
      </c>
      <c r="B27" s="29" t="s">
        <v>28</v>
      </c>
      <c r="C27" s="29"/>
      <c r="D27" s="29"/>
      <c r="E27" s="29"/>
      <c r="F27" s="29"/>
      <c r="G27" s="29">
        <f t="shared" si="0"/>
        <v>0</v>
      </c>
      <c r="H27" s="29"/>
    </row>
    <row r="28" spans="1:8" x14ac:dyDescent="0.35">
      <c r="A28" s="30" t="s">
        <v>185</v>
      </c>
      <c r="B28" s="29" t="s">
        <v>28</v>
      </c>
      <c r="C28" s="29"/>
      <c r="D28" s="29"/>
      <c r="E28" s="29"/>
      <c r="F28" s="29"/>
      <c r="G28" s="29">
        <f t="shared" si="0"/>
        <v>0</v>
      </c>
      <c r="H28" s="29"/>
    </row>
    <row r="29" spans="1:8" x14ac:dyDescent="0.35">
      <c r="A29" s="30" t="s">
        <v>186</v>
      </c>
      <c r="B29" s="29" t="s">
        <v>28</v>
      </c>
      <c r="C29" s="29"/>
      <c r="D29" s="29"/>
      <c r="E29" s="29"/>
      <c r="F29" s="29"/>
      <c r="G29" s="29">
        <f t="shared" si="0"/>
        <v>0</v>
      </c>
      <c r="H29" s="29"/>
    </row>
    <row r="30" spans="1:8" x14ac:dyDescent="0.35">
      <c r="A30" s="30" t="s">
        <v>188</v>
      </c>
      <c r="B30" s="29" t="s">
        <v>28</v>
      </c>
      <c r="C30" s="30"/>
      <c r="D30" s="30"/>
      <c r="E30" s="30"/>
      <c r="F30" s="30"/>
      <c r="G30" s="29">
        <f t="shared" si="0"/>
        <v>0</v>
      </c>
      <c r="H30" s="30"/>
    </row>
    <row r="31" spans="1:8" x14ac:dyDescent="0.35">
      <c r="A31" s="30" t="s">
        <v>251</v>
      </c>
      <c r="B31" s="29" t="s">
        <v>28</v>
      </c>
      <c r="C31" s="30"/>
      <c r="D31" s="30"/>
      <c r="E31" s="30"/>
      <c r="F31" s="30"/>
      <c r="G31" s="29">
        <f t="shared" si="0"/>
        <v>0</v>
      </c>
      <c r="H31" s="30"/>
    </row>
    <row r="32" spans="1:8" x14ac:dyDescent="0.35">
      <c r="A32" s="30" t="s">
        <v>252</v>
      </c>
      <c r="B32" s="29" t="s">
        <v>28</v>
      </c>
      <c r="C32" s="30"/>
      <c r="D32" s="30"/>
      <c r="E32" s="30"/>
      <c r="F32" s="30"/>
      <c r="G32" s="29">
        <f t="shared" si="0"/>
        <v>0</v>
      </c>
      <c r="H32" s="30"/>
    </row>
    <row r="33" spans="1:8" x14ac:dyDescent="0.35">
      <c r="A33" s="30" t="s">
        <v>230</v>
      </c>
      <c r="B33" s="29" t="s">
        <v>28</v>
      </c>
      <c r="C33" s="30"/>
      <c r="D33" s="30"/>
      <c r="E33" s="30"/>
      <c r="F33" s="30"/>
      <c r="G33" s="29">
        <f t="shared" si="0"/>
        <v>0</v>
      </c>
      <c r="H33" s="30"/>
    </row>
    <row r="34" spans="1:8" x14ac:dyDescent="0.35">
      <c r="A34" s="30" t="s">
        <v>231</v>
      </c>
      <c r="B34" s="29" t="s">
        <v>28</v>
      </c>
      <c r="C34" s="30"/>
      <c r="D34" s="30"/>
      <c r="E34" s="30"/>
      <c r="F34" s="30"/>
      <c r="G34" s="29">
        <f t="shared" si="0"/>
        <v>0</v>
      </c>
      <c r="H34" s="30"/>
    </row>
    <row r="35" spans="1:8" x14ac:dyDescent="0.35">
      <c r="A35" s="30" t="s">
        <v>232</v>
      </c>
      <c r="B35" s="29" t="s">
        <v>28</v>
      </c>
      <c r="C35" s="30"/>
      <c r="D35" s="30"/>
      <c r="E35" s="30"/>
      <c r="F35" s="30"/>
      <c r="G35" s="29">
        <f t="shared" si="0"/>
        <v>0</v>
      </c>
      <c r="H35" s="30"/>
    </row>
    <row r="36" spans="1:8" x14ac:dyDescent="0.35">
      <c r="A36" s="30" t="s">
        <v>233</v>
      </c>
      <c r="B36" s="29" t="s">
        <v>28</v>
      </c>
      <c r="C36" s="30"/>
      <c r="D36" s="30"/>
      <c r="E36" s="30"/>
      <c r="F36" s="30"/>
      <c r="G36" s="29">
        <f t="shared" si="0"/>
        <v>0</v>
      </c>
      <c r="H36" s="30"/>
    </row>
    <row r="37" spans="1:8" x14ac:dyDescent="0.35">
      <c r="A37" s="30" t="s">
        <v>234</v>
      </c>
      <c r="B37" s="29" t="s">
        <v>28</v>
      </c>
      <c r="C37" s="30"/>
      <c r="D37" s="30"/>
      <c r="E37" s="30"/>
      <c r="F37" s="30"/>
      <c r="G37" s="29">
        <f t="shared" si="0"/>
        <v>0</v>
      </c>
      <c r="H37" s="30"/>
    </row>
    <row r="38" spans="1:8" x14ac:dyDescent="0.35">
      <c r="A38" s="5" t="s">
        <v>255</v>
      </c>
      <c r="B38" s="29" t="s">
        <v>28</v>
      </c>
      <c r="C38" s="29"/>
      <c r="D38" s="29"/>
      <c r="E38" s="29"/>
      <c r="F38" s="29"/>
      <c r="G38" s="29">
        <f t="shared" si="0"/>
        <v>0</v>
      </c>
      <c r="H38" s="29"/>
    </row>
    <row r="39" spans="1:8" x14ac:dyDescent="0.35">
      <c r="A39" s="30" t="s">
        <v>184</v>
      </c>
      <c r="B39" s="29" t="s">
        <v>28</v>
      </c>
      <c r="C39" s="29"/>
      <c r="D39" s="29"/>
      <c r="E39" s="29"/>
      <c r="F39" s="29"/>
      <c r="G39" s="29">
        <f t="shared" ref="G39:G41" si="2">IF(B39="Supplier", C39,C39*E39)</f>
        <v>0</v>
      </c>
      <c r="H39" s="29"/>
    </row>
    <row r="40" spans="1:8" x14ac:dyDescent="0.35">
      <c r="A40" s="30" t="s">
        <v>185</v>
      </c>
      <c r="B40" s="29" t="s">
        <v>28</v>
      </c>
      <c r="C40" s="29"/>
      <c r="D40" s="29"/>
      <c r="E40" s="29"/>
      <c r="F40" s="29"/>
      <c r="G40" s="29">
        <f t="shared" si="2"/>
        <v>0</v>
      </c>
      <c r="H40" s="29"/>
    </row>
    <row r="41" spans="1:8" x14ac:dyDescent="0.35">
      <c r="A41" s="30" t="s">
        <v>186</v>
      </c>
      <c r="B41" s="29" t="s">
        <v>28</v>
      </c>
      <c r="C41" s="29"/>
      <c r="D41" s="29"/>
      <c r="E41" s="29"/>
      <c r="F41" s="29"/>
      <c r="G41" s="29">
        <f t="shared" si="2"/>
        <v>0</v>
      </c>
      <c r="H41" s="29"/>
    </row>
    <row r="42" spans="1:8" x14ac:dyDescent="0.35">
      <c r="A42" s="30" t="s">
        <v>188</v>
      </c>
      <c r="B42" s="29" t="s">
        <v>28</v>
      </c>
      <c r="C42" s="30"/>
      <c r="D42" s="30"/>
      <c r="E42" s="30"/>
      <c r="F42" s="30"/>
      <c r="G42" s="29">
        <f t="shared" si="0"/>
        <v>0</v>
      </c>
      <c r="H42" s="30"/>
    </row>
    <row r="43" spans="1:8" x14ac:dyDescent="0.35">
      <c r="A43" s="30" t="s">
        <v>251</v>
      </c>
      <c r="B43" s="29" t="s">
        <v>28</v>
      </c>
      <c r="C43" s="30"/>
      <c r="D43" s="30"/>
      <c r="E43" s="30"/>
      <c r="F43" s="30"/>
      <c r="G43" s="29">
        <f t="shared" si="0"/>
        <v>0</v>
      </c>
      <c r="H43" s="30"/>
    </row>
    <row r="44" spans="1:8" x14ac:dyDescent="0.35">
      <c r="A44" s="30" t="s">
        <v>252</v>
      </c>
      <c r="B44" s="29" t="s">
        <v>28</v>
      </c>
      <c r="C44" s="30"/>
      <c r="D44" s="30"/>
      <c r="E44" s="30"/>
      <c r="F44" s="30"/>
      <c r="G44" s="29">
        <f t="shared" si="0"/>
        <v>0</v>
      </c>
      <c r="H44" s="30"/>
    </row>
    <row r="45" spans="1:8" x14ac:dyDescent="0.35">
      <c r="A45" s="30" t="s">
        <v>230</v>
      </c>
      <c r="B45" s="29" t="s">
        <v>28</v>
      </c>
      <c r="C45" s="30"/>
      <c r="D45" s="30"/>
      <c r="E45" s="30"/>
      <c r="F45" s="30"/>
      <c r="G45" s="29">
        <f t="shared" si="0"/>
        <v>0</v>
      </c>
      <c r="H45" s="30"/>
    </row>
    <row r="46" spans="1:8" x14ac:dyDescent="0.35">
      <c r="A46" s="30" t="s">
        <v>231</v>
      </c>
      <c r="B46" s="29" t="s">
        <v>28</v>
      </c>
      <c r="C46" s="30"/>
      <c r="D46" s="30"/>
      <c r="E46" s="30"/>
      <c r="F46" s="30"/>
      <c r="G46" s="29">
        <f t="shared" ref="G46:G83" si="3">IF(B46="Supplier", C46,C46*E46)</f>
        <v>0</v>
      </c>
      <c r="H46" s="30"/>
    </row>
    <row r="47" spans="1:8" x14ac:dyDescent="0.35">
      <c r="A47" s="30" t="s">
        <v>232</v>
      </c>
      <c r="B47" s="29" t="s">
        <v>28</v>
      </c>
      <c r="C47" s="30"/>
      <c r="D47" s="30"/>
      <c r="E47" s="30"/>
      <c r="F47" s="30"/>
      <c r="G47" s="29">
        <f t="shared" si="3"/>
        <v>0</v>
      </c>
      <c r="H47" s="30"/>
    </row>
    <row r="48" spans="1:8" x14ac:dyDescent="0.35">
      <c r="A48" s="30" t="s">
        <v>233</v>
      </c>
      <c r="B48" s="29" t="s">
        <v>28</v>
      </c>
      <c r="C48" s="30"/>
      <c r="D48" s="30"/>
      <c r="E48" s="30"/>
      <c r="F48" s="30"/>
      <c r="G48" s="29">
        <f t="shared" si="3"/>
        <v>0</v>
      </c>
      <c r="H48" s="30"/>
    </row>
    <row r="49" spans="1:8" x14ac:dyDescent="0.35">
      <c r="A49" s="30" t="s">
        <v>234</v>
      </c>
      <c r="B49" s="29" t="s">
        <v>28</v>
      </c>
      <c r="C49" s="30"/>
      <c r="D49" s="30"/>
      <c r="E49" s="30"/>
      <c r="F49" s="30"/>
      <c r="G49" s="29">
        <f t="shared" si="3"/>
        <v>0</v>
      </c>
      <c r="H49" s="30"/>
    </row>
    <row r="50" spans="1:8" x14ac:dyDescent="0.35">
      <c r="A50" s="5" t="s">
        <v>256</v>
      </c>
      <c r="B50" s="29" t="s">
        <v>28</v>
      </c>
      <c r="C50" s="29"/>
      <c r="D50" s="29"/>
      <c r="E50" s="29"/>
      <c r="F50" s="29"/>
      <c r="G50" s="29">
        <f t="shared" si="3"/>
        <v>0</v>
      </c>
      <c r="H50" s="29"/>
    </row>
    <row r="51" spans="1:8" x14ac:dyDescent="0.35">
      <c r="A51" s="30" t="s">
        <v>184</v>
      </c>
      <c r="B51" s="29" t="s">
        <v>28</v>
      </c>
      <c r="C51" s="29"/>
      <c r="D51" s="29"/>
      <c r="E51" s="29"/>
      <c r="F51" s="29"/>
      <c r="G51" s="29">
        <f t="shared" si="3"/>
        <v>0</v>
      </c>
      <c r="H51" s="29"/>
    </row>
    <row r="52" spans="1:8" x14ac:dyDescent="0.35">
      <c r="A52" s="30" t="s">
        <v>185</v>
      </c>
      <c r="B52" s="29" t="s">
        <v>28</v>
      </c>
      <c r="C52" s="29"/>
      <c r="D52" s="29"/>
      <c r="E52" s="29"/>
      <c r="F52" s="29"/>
      <c r="G52" s="29">
        <f t="shared" si="3"/>
        <v>0</v>
      </c>
      <c r="H52" s="29"/>
    </row>
    <row r="53" spans="1:8" x14ac:dyDescent="0.35">
      <c r="A53" s="30" t="s">
        <v>186</v>
      </c>
      <c r="B53" s="29" t="s">
        <v>28</v>
      </c>
      <c r="C53" s="29"/>
      <c r="D53" s="29"/>
      <c r="E53" s="29"/>
      <c r="F53" s="29"/>
      <c r="G53" s="29">
        <f t="shared" si="3"/>
        <v>0</v>
      </c>
      <c r="H53" s="29"/>
    </row>
    <row r="54" spans="1:8" x14ac:dyDescent="0.35">
      <c r="A54" s="30" t="s">
        <v>188</v>
      </c>
      <c r="B54" s="29" t="s">
        <v>28</v>
      </c>
      <c r="C54" s="30"/>
      <c r="D54" s="30"/>
      <c r="E54" s="30"/>
      <c r="F54" s="30"/>
      <c r="G54" s="29">
        <f t="shared" si="3"/>
        <v>0</v>
      </c>
      <c r="H54" s="30"/>
    </row>
    <row r="55" spans="1:8" x14ac:dyDescent="0.35">
      <c r="A55" s="30" t="s">
        <v>251</v>
      </c>
      <c r="B55" s="29" t="s">
        <v>28</v>
      </c>
      <c r="C55" s="30"/>
      <c r="D55" s="30"/>
      <c r="E55" s="30"/>
      <c r="F55" s="30"/>
      <c r="G55" s="29">
        <f t="shared" si="3"/>
        <v>0</v>
      </c>
      <c r="H55" s="30"/>
    </row>
    <row r="56" spans="1:8" x14ac:dyDescent="0.35">
      <c r="A56" s="30" t="s">
        <v>252</v>
      </c>
      <c r="B56" s="29" t="s">
        <v>28</v>
      </c>
      <c r="C56" s="30"/>
      <c r="D56" s="30"/>
      <c r="E56" s="30"/>
      <c r="F56" s="30"/>
      <c r="G56" s="29">
        <f t="shared" si="3"/>
        <v>0</v>
      </c>
      <c r="H56" s="30"/>
    </row>
    <row r="57" spans="1:8" x14ac:dyDescent="0.35">
      <c r="A57" s="30" t="s">
        <v>230</v>
      </c>
      <c r="B57" s="29" t="s">
        <v>28</v>
      </c>
      <c r="C57" s="30"/>
      <c r="D57" s="30"/>
      <c r="E57" s="30"/>
      <c r="F57" s="30"/>
      <c r="G57" s="29">
        <f t="shared" si="3"/>
        <v>0</v>
      </c>
      <c r="H57" s="30"/>
    </row>
    <row r="58" spans="1:8" x14ac:dyDescent="0.35">
      <c r="A58" s="30" t="s">
        <v>231</v>
      </c>
      <c r="B58" s="29" t="s">
        <v>28</v>
      </c>
      <c r="C58" s="30"/>
      <c r="D58" s="30"/>
      <c r="E58" s="30"/>
      <c r="F58" s="30"/>
      <c r="G58" s="29">
        <f t="shared" si="3"/>
        <v>0</v>
      </c>
      <c r="H58" s="30"/>
    </row>
    <row r="59" spans="1:8" x14ac:dyDescent="0.35">
      <c r="A59" s="30" t="s">
        <v>232</v>
      </c>
      <c r="B59" s="29" t="s">
        <v>28</v>
      </c>
      <c r="C59" s="30"/>
      <c r="D59" s="30"/>
      <c r="E59" s="30"/>
      <c r="F59" s="30"/>
      <c r="G59" s="29">
        <f t="shared" si="3"/>
        <v>0</v>
      </c>
      <c r="H59" s="30"/>
    </row>
    <row r="60" spans="1:8" x14ac:dyDescent="0.35">
      <c r="A60" s="30" t="s">
        <v>233</v>
      </c>
      <c r="B60" s="29" t="s">
        <v>28</v>
      </c>
      <c r="C60" s="30"/>
      <c r="D60" s="30"/>
      <c r="E60" s="30"/>
      <c r="F60" s="30"/>
      <c r="G60" s="29">
        <f t="shared" si="3"/>
        <v>0</v>
      </c>
      <c r="H60" s="30"/>
    </row>
    <row r="61" spans="1:8" x14ac:dyDescent="0.35">
      <c r="A61" s="30" t="s">
        <v>234</v>
      </c>
      <c r="B61" s="29" t="s">
        <v>28</v>
      </c>
      <c r="C61" s="30"/>
      <c r="D61" s="30"/>
      <c r="E61" s="30"/>
      <c r="F61" s="30"/>
      <c r="G61" s="29">
        <f t="shared" si="3"/>
        <v>0</v>
      </c>
      <c r="H61" s="30"/>
    </row>
    <row r="62" spans="1:8" x14ac:dyDescent="0.35">
      <c r="A62" s="5" t="s">
        <v>257</v>
      </c>
      <c r="B62" s="29" t="s">
        <v>28</v>
      </c>
      <c r="C62" s="29"/>
      <c r="D62" s="29"/>
      <c r="E62" s="29"/>
      <c r="F62" s="29"/>
      <c r="G62" s="29">
        <f t="shared" si="3"/>
        <v>0</v>
      </c>
      <c r="H62" s="29"/>
    </row>
    <row r="63" spans="1:8" x14ac:dyDescent="0.35">
      <c r="A63" s="30" t="s">
        <v>184</v>
      </c>
      <c r="B63" s="29" t="s">
        <v>28</v>
      </c>
      <c r="C63" s="29"/>
      <c r="D63" s="29"/>
      <c r="E63" s="29"/>
      <c r="F63" s="29"/>
      <c r="G63" s="29">
        <f t="shared" ref="G63:G65" si="4">IF(B63="Supplier", C63,C63*E63)</f>
        <v>0</v>
      </c>
      <c r="H63" s="29"/>
    </row>
    <row r="64" spans="1:8" x14ac:dyDescent="0.35">
      <c r="A64" s="30" t="s">
        <v>185</v>
      </c>
      <c r="B64" s="29" t="s">
        <v>28</v>
      </c>
      <c r="C64" s="29"/>
      <c r="D64" s="29"/>
      <c r="E64" s="29"/>
      <c r="F64" s="29"/>
      <c r="G64" s="29">
        <f t="shared" si="4"/>
        <v>0</v>
      </c>
      <c r="H64" s="29"/>
    </row>
    <row r="65" spans="1:8" x14ac:dyDescent="0.35">
      <c r="A65" s="30" t="s">
        <v>186</v>
      </c>
      <c r="B65" s="29" t="s">
        <v>28</v>
      </c>
      <c r="C65" s="29"/>
      <c r="D65" s="29"/>
      <c r="E65" s="29"/>
      <c r="F65" s="29"/>
      <c r="G65" s="29">
        <f t="shared" si="4"/>
        <v>0</v>
      </c>
      <c r="H65" s="29"/>
    </row>
    <row r="66" spans="1:8" x14ac:dyDescent="0.35">
      <c r="A66" s="30" t="s">
        <v>188</v>
      </c>
      <c r="B66" s="29" t="s">
        <v>28</v>
      </c>
      <c r="C66" s="30"/>
      <c r="D66" s="30"/>
      <c r="E66" s="30"/>
      <c r="F66" s="30"/>
      <c r="G66" s="29">
        <f t="shared" si="3"/>
        <v>0</v>
      </c>
      <c r="H66" s="30"/>
    </row>
    <row r="67" spans="1:8" x14ac:dyDescent="0.35">
      <c r="A67" s="30" t="s">
        <v>251</v>
      </c>
      <c r="B67" s="29" t="s">
        <v>28</v>
      </c>
      <c r="C67" s="30"/>
      <c r="D67" s="30"/>
      <c r="E67" s="30"/>
      <c r="F67" s="30"/>
      <c r="G67" s="29">
        <f t="shared" si="3"/>
        <v>0</v>
      </c>
      <c r="H67" s="30"/>
    </row>
    <row r="68" spans="1:8" x14ac:dyDescent="0.35">
      <c r="A68" s="30" t="s">
        <v>252</v>
      </c>
      <c r="B68" s="29" t="s">
        <v>28</v>
      </c>
      <c r="C68" s="30"/>
      <c r="D68" s="30"/>
      <c r="E68" s="30"/>
      <c r="F68" s="30"/>
      <c r="G68" s="29">
        <f t="shared" si="3"/>
        <v>0</v>
      </c>
      <c r="H68" s="30"/>
    </row>
    <row r="69" spans="1:8" x14ac:dyDescent="0.35">
      <c r="A69" s="30" t="s">
        <v>230</v>
      </c>
      <c r="B69" s="29" t="s">
        <v>28</v>
      </c>
      <c r="C69" s="30"/>
      <c r="D69" s="30"/>
      <c r="E69" s="30"/>
      <c r="F69" s="30"/>
      <c r="G69" s="29">
        <f t="shared" si="3"/>
        <v>0</v>
      </c>
      <c r="H69" s="30"/>
    </row>
    <row r="70" spans="1:8" x14ac:dyDescent="0.35">
      <c r="A70" s="30" t="s">
        <v>231</v>
      </c>
      <c r="B70" s="29" t="s">
        <v>28</v>
      </c>
      <c r="C70" s="30"/>
      <c r="D70" s="30"/>
      <c r="E70" s="30"/>
      <c r="F70" s="30"/>
      <c r="G70" s="29">
        <f t="shared" si="3"/>
        <v>0</v>
      </c>
      <c r="H70" s="30"/>
    </row>
    <row r="71" spans="1:8" x14ac:dyDescent="0.35">
      <c r="A71" s="30" t="s">
        <v>232</v>
      </c>
      <c r="B71" s="29" t="s">
        <v>28</v>
      </c>
      <c r="C71" s="30"/>
      <c r="D71" s="30"/>
      <c r="E71" s="30"/>
      <c r="F71" s="30"/>
      <c r="G71" s="29">
        <f t="shared" si="3"/>
        <v>0</v>
      </c>
      <c r="H71" s="30"/>
    </row>
    <row r="72" spans="1:8" x14ac:dyDescent="0.35">
      <c r="A72" s="30" t="s">
        <v>233</v>
      </c>
      <c r="B72" s="29" t="s">
        <v>28</v>
      </c>
      <c r="C72" s="30"/>
      <c r="D72" s="30"/>
      <c r="E72" s="30"/>
      <c r="F72" s="30"/>
      <c r="G72" s="29">
        <f t="shared" si="3"/>
        <v>0</v>
      </c>
      <c r="H72" s="30"/>
    </row>
    <row r="73" spans="1:8" x14ac:dyDescent="0.35">
      <c r="A73" s="30" t="s">
        <v>234</v>
      </c>
      <c r="B73" s="29" t="s">
        <v>28</v>
      </c>
      <c r="C73" s="30"/>
      <c r="D73" s="30"/>
      <c r="E73" s="30"/>
      <c r="F73" s="30"/>
      <c r="G73" s="29">
        <f t="shared" si="3"/>
        <v>0</v>
      </c>
      <c r="H73" s="30"/>
    </row>
    <row r="74" spans="1:8" x14ac:dyDescent="0.35">
      <c r="A74" s="5" t="s">
        <v>258</v>
      </c>
      <c r="B74" s="29" t="s">
        <v>28</v>
      </c>
      <c r="C74" s="29"/>
      <c r="D74" s="29"/>
      <c r="E74" s="29"/>
      <c r="F74" s="29"/>
      <c r="G74" s="29">
        <f t="shared" si="3"/>
        <v>0</v>
      </c>
      <c r="H74" s="29"/>
    </row>
    <row r="75" spans="1:8" x14ac:dyDescent="0.35">
      <c r="A75" s="30" t="s">
        <v>184</v>
      </c>
      <c r="B75" s="29" t="s">
        <v>28</v>
      </c>
      <c r="C75" s="29"/>
      <c r="D75" s="29"/>
      <c r="E75" s="29"/>
      <c r="F75" s="29"/>
      <c r="G75" s="29">
        <f t="shared" si="3"/>
        <v>0</v>
      </c>
      <c r="H75" s="29"/>
    </row>
    <row r="76" spans="1:8" x14ac:dyDescent="0.35">
      <c r="A76" s="30" t="s">
        <v>185</v>
      </c>
      <c r="B76" s="29" t="s">
        <v>28</v>
      </c>
      <c r="C76" s="29"/>
      <c r="D76" s="29"/>
      <c r="E76" s="29"/>
      <c r="F76" s="29"/>
      <c r="G76" s="29">
        <f t="shared" si="3"/>
        <v>0</v>
      </c>
      <c r="H76" s="29"/>
    </row>
    <row r="77" spans="1:8" x14ac:dyDescent="0.35">
      <c r="A77" s="30" t="s">
        <v>186</v>
      </c>
      <c r="B77" s="29" t="s">
        <v>28</v>
      </c>
      <c r="C77" s="29"/>
      <c r="D77" s="29"/>
      <c r="E77" s="29"/>
      <c r="F77" s="29"/>
      <c r="G77" s="29">
        <f t="shared" si="3"/>
        <v>0</v>
      </c>
      <c r="H77" s="29"/>
    </row>
    <row r="78" spans="1:8" x14ac:dyDescent="0.35">
      <c r="A78" s="30" t="s">
        <v>188</v>
      </c>
      <c r="B78" s="29" t="s">
        <v>28</v>
      </c>
      <c r="C78" s="30"/>
      <c r="D78" s="30"/>
      <c r="E78" s="30"/>
      <c r="F78" s="30"/>
      <c r="G78" s="29">
        <f t="shared" si="3"/>
        <v>0</v>
      </c>
      <c r="H78" s="30"/>
    </row>
    <row r="79" spans="1:8" x14ac:dyDescent="0.35">
      <c r="A79" s="30" t="s">
        <v>251</v>
      </c>
      <c r="B79" s="29" t="s">
        <v>28</v>
      </c>
      <c r="C79" s="30"/>
      <c r="D79" s="30"/>
      <c r="E79" s="30"/>
      <c r="F79" s="30"/>
      <c r="G79" s="29">
        <f t="shared" si="3"/>
        <v>0</v>
      </c>
      <c r="H79" s="30"/>
    </row>
    <row r="80" spans="1:8" x14ac:dyDescent="0.35">
      <c r="A80" s="30" t="s">
        <v>252</v>
      </c>
      <c r="B80" s="29" t="s">
        <v>28</v>
      </c>
      <c r="C80" s="30"/>
      <c r="D80" s="30"/>
      <c r="E80" s="30"/>
      <c r="F80" s="30"/>
      <c r="G80" s="29">
        <f t="shared" si="3"/>
        <v>0</v>
      </c>
      <c r="H80" s="30"/>
    </row>
    <row r="81" spans="1:8" x14ac:dyDescent="0.35">
      <c r="A81" s="30" t="s">
        <v>230</v>
      </c>
      <c r="B81" s="29" t="s">
        <v>28</v>
      </c>
      <c r="C81" s="30"/>
      <c r="D81" s="30"/>
      <c r="E81" s="30"/>
      <c r="F81" s="30"/>
      <c r="G81" s="29">
        <f t="shared" si="3"/>
        <v>0</v>
      </c>
      <c r="H81" s="30"/>
    </row>
    <row r="82" spans="1:8" x14ac:dyDescent="0.35">
      <c r="A82" s="30" t="s">
        <v>231</v>
      </c>
      <c r="B82" s="29" t="s">
        <v>28</v>
      </c>
      <c r="C82" s="30"/>
      <c r="D82" s="30"/>
      <c r="E82" s="30"/>
      <c r="F82" s="30"/>
      <c r="G82" s="29">
        <f t="shared" si="3"/>
        <v>0</v>
      </c>
      <c r="H82" s="30"/>
    </row>
    <row r="83" spans="1:8" x14ac:dyDescent="0.35">
      <c r="A83" s="30" t="s">
        <v>232</v>
      </c>
      <c r="B83" s="29" t="s">
        <v>28</v>
      </c>
      <c r="C83" s="30"/>
      <c r="D83" s="30"/>
      <c r="E83" s="30"/>
      <c r="F83" s="30"/>
      <c r="G83" s="29">
        <f t="shared" si="3"/>
        <v>0</v>
      </c>
      <c r="H83" s="30"/>
    </row>
    <row r="84" spans="1:8" x14ac:dyDescent="0.35">
      <c r="A84" s="30" t="s">
        <v>233</v>
      </c>
      <c r="B84" s="29" t="s">
        <v>28</v>
      </c>
      <c r="C84" s="30"/>
      <c r="D84" s="30"/>
      <c r="E84" s="30"/>
      <c r="F84" s="30"/>
      <c r="G84" s="29">
        <f t="shared" ref="G84:G100" si="5">IF(B84="Supplier", C84,C84*E84)</f>
        <v>0</v>
      </c>
      <c r="H84" s="30"/>
    </row>
    <row r="85" spans="1:8" x14ac:dyDescent="0.35">
      <c r="A85" s="30" t="s">
        <v>234</v>
      </c>
      <c r="B85" s="29" t="s">
        <v>28</v>
      </c>
      <c r="C85" s="30"/>
      <c r="D85" s="30"/>
      <c r="E85" s="30"/>
      <c r="F85" s="30"/>
      <c r="G85" s="29">
        <f t="shared" si="5"/>
        <v>0</v>
      </c>
      <c r="H85" s="30"/>
    </row>
    <row r="86" spans="1:8" x14ac:dyDescent="0.35">
      <c r="A86" s="30" t="s">
        <v>235</v>
      </c>
      <c r="B86" s="29" t="s">
        <v>28</v>
      </c>
      <c r="C86" s="30"/>
      <c r="D86" s="30"/>
      <c r="E86" s="30"/>
      <c r="F86" s="30"/>
      <c r="G86" s="29">
        <f t="shared" si="5"/>
        <v>0</v>
      </c>
      <c r="H86" s="30"/>
    </row>
    <row r="87" spans="1:8" x14ac:dyDescent="0.35">
      <c r="A87" s="30" t="s">
        <v>236</v>
      </c>
      <c r="B87" s="29" t="s">
        <v>28</v>
      </c>
      <c r="C87" s="30"/>
      <c r="D87" s="30"/>
      <c r="E87" s="30"/>
      <c r="F87" s="30"/>
      <c r="G87" s="29">
        <f t="shared" si="5"/>
        <v>0</v>
      </c>
      <c r="H87" s="30"/>
    </row>
    <row r="88" spans="1:8" x14ac:dyDescent="0.35">
      <c r="A88" s="5" t="s">
        <v>259</v>
      </c>
      <c r="B88" s="29" t="s">
        <v>28</v>
      </c>
      <c r="C88" s="30"/>
      <c r="D88" s="30"/>
      <c r="E88" s="30"/>
      <c r="F88" s="30"/>
      <c r="G88" s="29">
        <f t="shared" si="5"/>
        <v>0</v>
      </c>
      <c r="H88" s="29"/>
    </row>
    <row r="89" spans="1:8" x14ac:dyDescent="0.35">
      <c r="A89" s="30" t="s">
        <v>184</v>
      </c>
      <c r="B89" s="29" t="s">
        <v>28</v>
      </c>
      <c r="C89" s="29"/>
      <c r="D89" s="29"/>
      <c r="E89" s="29"/>
      <c r="F89" s="29"/>
      <c r="G89" s="29">
        <f t="shared" si="5"/>
        <v>0</v>
      </c>
      <c r="H89" s="29"/>
    </row>
    <row r="90" spans="1:8" x14ac:dyDescent="0.35">
      <c r="A90" s="30" t="s">
        <v>185</v>
      </c>
      <c r="B90" s="29" t="s">
        <v>28</v>
      </c>
      <c r="C90" s="29"/>
      <c r="D90" s="29"/>
      <c r="E90" s="29"/>
      <c r="F90" s="29"/>
      <c r="G90" s="29">
        <f t="shared" si="5"/>
        <v>0</v>
      </c>
      <c r="H90" s="29"/>
    </row>
    <row r="91" spans="1:8" x14ac:dyDescent="0.35">
      <c r="A91" s="30" t="s">
        <v>186</v>
      </c>
      <c r="B91" s="29" t="s">
        <v>28</v>
      </c>
      <c r="C91" s="29"/>
      <c r="D91" s="29"/>
      <c r="E91" s="29"/>
      <c r="F91" s="29"/>
      <c r="G91" s="29">
        <f t="shared" si="5"/>
        <v>0</v>
      </c>
      <c r="H91" s="29"/>
    </row>
    <row r="92" spans="1:8" x14ac:dyDescent="0.35">
      <c r="A92" s="30" t="s">
        <v>188</v>
      </c>
      <c r="B92" s="29" t="s">
        <v>28</v>
      </c>
      <c r="C92" s="30"/>
      <c r="D92" s="30"/>
      <c r="E92" s="30"/>
      <c r="F92" s="30"/>
      <c r="G92" s="29">
        <f t="shared" si="5"/>
        <v>0</v>
      </c>
      <c r="H92" s="30"/>
    </row>
    <row r="93" spans="1:8" x14ac:dyDescent="0.35">
      <c r="A93" s="30" t="s">
        <v>251</v>
      </c>
      <c r="B93" s="29" t="s">
        <v>28</v>
      </c>
      <c r="C93" s="30"/>
      <c r="D93" s="30"/>
      <c r="E93" s="30"/>
      <c r="F93" s="30"/>
      <c r="G93" s="29">
        <f t="shared" si="5"/>
        <v>0</v>
      </c>
      <c r="H93" s="30"/>
    </row>
    <row r="94" spans="1:8" x14ac:dyDescent="0.35">
      <c r="A94" s="30" t="s">
        <v>252</v>
      </c>
      <c r="B94" s="29" t="s">
        <v>28</v>
      </c>
      <c r="C94" s="30"/>
      <c r="D94" s="30"/>
      <c r="E94" s="30"/>
      <c r="F94" s="30"/>
      <c r="G94" s="29">
        <f t="shared" si="5"/>
        <v>0</v>
      </c>
      <c r="H94" s="30"/>
    </row>
    <row r="95" spans="1:8" x14ac:dyDescent="0.35">
      <c r="A95" s="30" t="s">
        <v>230</v>
      </c>
      <c r="B95" s="29" t="s">
        <v>28</v>
      </c>
      <c r="C95" s="30"/>
      <c r="D95" s="30"/>
      <c r="E95" s="30"/>
      <c r="F95" s="30"/>
      <c r="G95" s="29">
        <f t="shared" si="5"/>
        <v>0</v>
      </c>
      <c r="H95" s="30"/>
    </row>
    <row r="96" spans="1:8" x14ac:dyDescent="0.35">
      <c r="A96" s="30" t="s">
        <v>231</v>
      </c>
      <c r="B96" s="29" t="s">
        <v>28</v>
      </c>
      <c r="C96" s="30"/>
      <c r="D96" s="30"/>
      <c r="E96" s="30"/>
      <c r="F96" s="30"/>
      <c r="G96" s="29">
        <f t="shared" si="5"/>
        <v>0</v>
      </c>
      <c r="H96" s="30"/>
    </row>
    <row r="97" spans="1:8" x14ac:dyDescent="0.35">
      <c r="A97" s="30" t="s">
        <v>232</v>
      </c>
      <c r="B97" s="29" t="s">
        <v>28</v>
      </c>
      <c r="C97" s="30"/>
      <c r="D97" s="30"/>
      <c r="E97" s="30"/>
      <c r="F97" s="30"/>
      <c r="G97" s="29">
        <f t="shared" si="5"/>
        <v>0</v>
      </c>
      <c r="H97" s="30"/>
    </row>
    <row r="98" spans="1:8" x14ac:dyDescent="0.35">
      <c r="A98" s="30" t="s">
        <v>233</v>
      </c>
      <c r="B98" s="29" t="s">
        <v>28</v>
      </c>
      <c r="C98" s="30"/>
      <c r="D98" s="30"/>
      <c r="E98" s="30"/>
      <c r="F98" s="30"/>
      <c r="G98" s="29">
        <f t="shared" si="5"/>
        <v>0</v>
      </c>
      <c r="H98" s="30"/>
    </row>
    <row r="99" spans="1:8" x14ac:dyDescent="0.35">
      <c r="A99" s="30" t="s">
        <v>234</v>
      </c>
      <c r="B99" s="29" t="s">
        <v>28</v>
      </c>
      <c r="C99" s="30"/>
      <c r="D99" s="30"/>
      <c r="E99" s="30"/>
      <c r="F99" s="30"/>
      <c r="G99" s="29">
        <f t="shared" si="5"/>
        <v>0</v>
      </c>
      <c r="H99" s="30"/>
    </row>
    <row r="100" spans="1:8" x14ac:dyDescent="0.35">
      <c r="A100" s="5" t="s">
        <v>45</v>
      </c>
      <c r="B100" s="29" t="s">
        <v>28</v>
      </c>
      <c r="C100" s="29"/>
      <c r="D100" s="29"/>
      <c r="E100" s="29"/>
      <c r="F100" s="29"/>
      <c r="G100" s="29">
        <f t="shared" si="5"/>
        <v>0</v>
      </c>
      <c r="H100" s="29"/>
    </row>
    <row r="101" spans="1:8" x14ac:dyDescent="0.35">
      <c r="A101" s="5"/>
      <c r="B101" s="29"/>
      <c r="C101" s="29"/>
      <c r="D101" s="29"/>
      <c r="E101" s="29"/>
      <c r="F101" s="29"/>
      <c r="G101" s="29"/>
      <c r="H101" s="29"/>
    </row>
    <row r="102" spans="1:8" x14ac:dyDescent="0.35">
      <c r="A102" s="25" t="s">
        <v>142</v>
      </c>
      <c r="B102" s="26">
        <f>SUM(G104)</f>
        <v>0</v>
      </c>
      <c r="C102" s="28"/>
      <c r="D102" s="28"/>
      <c r="E102" s="28"/>
      <c r="F102" s="28"/>
      <c r="G102" s="28"/>
      <c r="H102" s="28"/>
    </row>
    <row r="103" spans="1:8" x14ac:dyDescent="0.35">
      <c r="A103" s="27"/>
      <c r="B103" s="28" t="s">
        <v>33</v>
      </c>
      <c r="C103" s="28" t="s">
        <v>34</v>
      </c>
      <c r="D103" s="28" t="s">
        <v>35</v>
      </c>
      <c r="E103" s="28" t="s">
        <v>36</v>
      </c>
      <c r="F103" s="28" t="s">
        <v>37</v>
      </c>
      <c r="G103" s="28" t="s">
        <v>38</v>
      </c>
      <c r="H103" s="28" t="s">
        <v>39</v>
      </c>
    </row>
    <row r="104" spans="1:8" x14ac:dyDescent="0.35">
      <c r="A104" s="5" t="s">
        <v>45</v>
      </c>
      <c r="B104" s="29" t="s">
        <v>28</v>
      </c>
      <c r="C104" s="29"/>
      <c r="D104" s="29"/>
      <c r="E104" s="29"/>
      <c r="F104" s="29"/>
      <c r="G104" s="29">
        <f>IF(B104="Supplier", C104,C104*E104)</f>
        <v>0</v>
      </c>
      <c r="H104" s="29"/>
    </row>
    <row r="105" spans="1:8" x14ac:dyDescent="0.35">
      <c r="A105" s="5"/>
      <c r="B105" s="29"/>
      <c r="C105" s="29"/>
      <c r="D105" s="29"/>
      <c r="E105" s="29"/>
      <c r="F105" s="29"/>
      <c r="G105" s="29"/>
      <c r="H105" s="29"/>
    </row>
  </sheetData>
  <dataValidations count="1">
    <dataValidation type="list" allowBlank="1" showInputMessage="1" showErrorMessage="1" sqref="B6:B100 B104" xr:uid="{E0403911-9FEA-4D5C-9BCC-0DDA458A9B4C}">
      <formula1>$D$1:$F$1</formula1>
    </dataValidation>
  </dataValidation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F14B3-4EE9-4A19-AD4D-0108BD8FFA6A}">
  <sheetPr>
    <tabColor theme="5" tint="-0.499984740745262"/>
  </sheetPr>
  <dimension ref="A1:H26"/>
  <sheetViews>
    <sheetView topLeftCell="A15" workbookViewId="0">
      <selection activeCell="C24" sqref="C24:E24"/>
    </sheetView>
  </sheetViews>
  <sheetFormatPr defaultColWidth="8.7265625" defaultRowHeight="14.5" x14ac:dyDescent="0.35"/>
  <cols>
    <col min="1" max="1" width="84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7" t="s">
        <v>260</v>
      </c>
      <c r="B1" s="4"/>
      <c r="C1" s="4"/>
      <c r="D1" s="21" t="s">
        <v>28</v>
      </c>
      <c r="E1" s="21" t="s">
        <v>29</v>
      </c>
      <c r="F1" s="21" t="s">
        <v>30</v>
      </c>
      <c r="G1" s="21"/>
      <c r="H1" s="4"/>
    </row>
    <row r="2" spans="1:8" x14ac:dyDescent="0.35">
      <c r="A2" s="22" t="s">
        <v>31</v>
      </c>
      <c r="B2" s="23">
        <f>B4+B9+B16+B23</f>
        <v>0</v>
      </c>
      <c r="C2" s="24"/>
      <c r="D2" s="24"/>
      <c r="E2" s="24"/>
      <c r="F2" s="24"/>
      <c r="G2" s="24"/>
      <c r="H2" s="24"/>
    </row>
    <row r="3" spans="1:8" x14ac:dyDescent="0.35">
      <c r="A3" s="24"/>
      <c r="B3" s="24"/>
      <c r="C3" s="24"/>
      <c r="D3" s="24"/>
      <c r="E3" s="24"/>
      <c r="F3" s="24"/>
      <c r="G3" s="24"/>
      <c r="H3" s="24"/>
    </row>
    <row r="4" spans="1:8" x14ac:dyDescent="0.35">
      <c r="A4" s="25" t="s">
        <v>261</v>
      </c>
      <c r="B4" s="26">
        <f>SUM(G6:G7)</f>
        <v>0</v>
      </c>
      <c r="C4" s="27"/>
      <c r="D4" s="27"/>
      <c r="E4" s="27"/>
      <c r="F4" s="27"/>
      <c r="G4" s="27"/>
      <c r="H4" s="27"/>
    </row>
    <row r="5" spans="1:8" x14ac:dyDescent="0.35">
      <c r="A5" s="27"/>
      <c r="B5" s="28" t="s">
        <v>33</v>
      </c>
      <c r="C5" s="28" t="s">
        <v>34</v>
      </c>
      <c r="D5" s="28" t="s">
        <v>35</v>
      </c>
      <c r="E5" s="28" t="s">
        <v>36</v>
      </c>
      <c r="F5" s="28" t="s">
        <v>37</v>
      </c>
      <c r="G5" s="28" t="s">
        <v>38</v>
      </c>
      <c r="H5" s="28" t="s">
        <v>39</v>
      </c>
    </row>
    <row r="6" spans="1:8" x14ac:dyDescent="0.35">
      <c r="A6" s="5" t="s">
        <v>262</v>
      </c>
      <c r="B6" s="29" t="s">
        <v>28</v>
      </c>
      <c r="C6" s="29"/>
      <c r="D6" s="29"/>
      <c r="E6" s="29"/>
      <c r="F6" s="29"/>
      <c r="G6" s="29">
        <f t="shared" ref="G6" si="0">IF(B6="Supplier", C6,C6*E6)</f>
        <v>0</v>
      </c>
      <c r="H6" s="29"/>
    </row>
    <row r="7" spans="1:8" x14ac:dyDescent="0.35">
      <c r="A7" s="5" t="s">
        <v>45</v>
      </c>
      <c r="B7" s="29" t="s">
        <v>28</v>
      </c>
      <c r="C7" s="29"/>
      <c r="D7" s="29"/>
      <c r="E7" s="29"/>
      <c r="F7" s="29"/>
      <c r="G7" s="29">
        <f t="shared" ref="G7" si="1">IF(B7="Supplier", C7,C7*E7)</f>
        <v>0</v>
      </c>
      <c r="H7" s="29"/>
    </row>
    <row r="8" spans="1:8" x14ac:dyDescent="0.35">
      <c r="A8" s="5"/>
      <c r="B8" s="29"/>
      <c r="C8" s="29"/>
      <c r="D8" s="29"/>
      <c r="E8" s="29"/>
      <c r="F8" s="29"/>
      <c r="G8" s="29"/>
      <c r="H8" s="29"/>
    </row>
    <row r="9" spans="1:8" x14ac:dyDescent="0.35">
      <c r="A9" s="25" t="s">
        <v>263</v>
      </c>
      <c r="B9" s="26">
        <f>SUM(G11:G14)</f>
        <v>0</v>
      </c>
      <c r="C9" s="27"/>
      <c r="D9" s="27"/>
      <c r="E9" s="27"/>
      <c r="F9" s="27"/>
      <c r="G9" s="27"/>
      <c r="H9" s="27"/>
    </row>
    <row r="10" spans="1:8" x14ac:dyDescent="0.35">
      <c r="A10" s="27"/>
      <c r="B10" s="28" t="s">
        <v>33</v>
      </c>
      <c r="C10" s="28" t="s">
        <v>34</v>
      </c>
      <c r="D10" s="28" t="s">
        <v>35</v>
      </c>
      <c r="E10" s="28" t="s">
        <v>36</v>
      </c>
      <c r="F10" s="28" t="s">
        <v>37</v>
      </c>
      <c r="G10" s="28" t="s">
        <v>38</v>
      </c>
      <c r="H10" s="28" t="s">
        <v>39</v>
      </c>
    </row>
    <row r="11" spans="1:8" x14ac:dyDescent="0.35">
      <c r="A11" s="5" t="s">
        <v>264</v>
      </c>
      <c r="B11" s="29" t="s">
        <v>28</v>
      </c>
      <c r="C11" s="29"/>
      <c r="D11" s="29"/>
      <c r="E11" s="29"/>
      <c r="F11" s="29"/>
      <c r="G11" s="29">
        <f t="shared" ref="G11:G14" si="2">IF(B11="Supplier", C11,C11*E11)</f>
        <v>0</v>
      </c>
      <c r="H11" s="29"/>
    </row>
    <row r="12" spans="1:8" x14ac:dyDescent="0.35">
      <c r="A12" s="5" t="s">
        <v>265</v>
      </c>
      <c r="B12" s="29" t="s">
        <v>28</v>
      </c>
      <c r="C12" s="30"/>
      <c r="D12" s="30"/>
      <c r="E12" s="30"/>
      <c r="F12" s="30"/>
      <c r="G12" s="29">
        <f t="shared" si="2"/>
        <v>0</v>
      </c>
      <c r="H12" s="30"/>
    </row>
    <row r="13" spans="1:8" x14ac:dyDescent="0.35">
      <c r="A13" s="5" t="s">
        <v>266</v>
      </c>
      <c r="B13" s="29" t="s">
        <v>28</v>
      </c>
      <c r="C13" s="30"/>
      <c r="D13" s="30"/>
      <c r="E13" s="30"/>
      <c r="F13" s="30"/>
      <c r="G13" s="29">
        <f t="shared" si="2"/>
        <v>0</v>
      </c>
      <c r="H13" s="30"/>
    </row>
    <row r="14" spans="1:8" x14ac:dyDescent="0.35">
      <c r="A14" s="5" t="s">
        <v>45</v>
      </c>
      <c r="B14" s="29" t="s">
        <v>28</v>
      </c>
      <c r="C14" s="29"/>
      <c r="D14" s="29"/>
      <c r="E14" s="29"/>
      <c r="F14" s="29"/>
      <c r="G14" s="29">
        <f t="shared" si="2"/>
        <v>0</v>
      </c>
      <c r="H14" s="29"/>
    </row>
    <row r="15" spans="1:8" x14ac:dyDescent="0.35">
      <c r="A15" s="5"/>
      <c r="B15" s="29"/>
      <c r="C15" s="29"/>
      <c r="D15" s="29"/>
      <c r="E15" s="29"/>
      <c r="F15" s="29"/>
      <c r="G15" s="29"/>
      <c r="H15" s="29"/>
    </row>
    <row r="16" spans="1:8" x14ac:dyDescent="0.35">
      <c r="A16" s="25" t="s">
        <v>267</v>
      </c>
      <c r="B16" s="26">
        <f>SUM(G18:G21)</f>
        <v>0</v>
      </c>
      <c r="C16" s="27"/>
      <c r="D16" s="27"/>
      <c r="E16" s="27"/>
      <c r="F16" s="27"/>
      <c r="G16" s="27"/>
      <c r="H16" s="27"/>
    </row>
    <row r="17" spans="1:8" x14ac:dyDescent="0.35">
      <c r="A17" s="27"/>
      <c r="B17" s="28" t="s">
        <v>33</v>
      </c>
      <c r="C17" s="28" t="s">
        <v>34</v>
      </c>
      <c r="D17" s="28" t="s">
        <v>35</v>
      </c>
      <c r="E17" s="28" t="s">
        <v>36</v>
      </c>
      <c r="F17" s="28" t="s">
        <v>37</v>
      </c>
      <c r="G17" s="28" t="s">
        <v>38</v>
      </c>
      <c r="H17" s="28" t="s">
        <v>39</v>
      </c>
    </row>
    <row r="18" spans="1:8" x14ac:dyDescent="0.35">
      <c r="A18" s="5" t="s">
        <v>268</v>
      </c>
      <c r="B18" s="29" t="s">
        <v>28</v>
      </c>
      <c r="C18" s="29"/>
      <c r="D18" s="29"/>
      <c r="E18" s="29"/>
      <c r="F18" s="29"/>
      <c r="G18" s="29">
        <f t="shared" ref="G18:G21" si="3">IF(B18="Supplier", C18,C18*E18)</f>
        <v>0</v>
      </c>
      <c r="H18" s="29"/>
    </row>
    <row r="19" spans="1:8" x14ac:dyDescent="0.35">
      <c r="A19" s="5" t="s">
        <v>269</v>
      </c>
      <c r="B19" s="29" t="s">
        <v>28</v>
      </c>
      <c r="C19" s="30"/>
      <c r="D19" s="30"/>
      <c r="E19" s="30"/>
      <c r="F19" s="30"/>
      <c r="G19" s="29">
        <f t="shared" si="3"/>
        <v>0</v>
      </c>
      <c r="H19" s="30"/>
    </row>
    <row r="20" spans="1:8" x14ac:dyDescent="0.35">
      <c r="A20" s="5" t="s">
        <v>270</v>
      </c>
      <c r="B20" s="29" t="s">
        <v>28</v>
      </c>
      <c r="C20" s="30"/>
      <c r="D20" s="30"/>
      <c r="E20" s="30"/>
      <c r="F20" s="30"/>
      <c r="G20" s="29">
        <f t="shared" si="3"/>
        <v>0</v>
      </c>
      <c r="H20" s="30"/>
    </row>
    <row r="21" spans="1:8" x14ac:dyDescent="0.35">
      <c r="A21" s="5" t="s">
        <v>45</v>
      </c>
      <c r="B21" s="29" t="s">
        <v>28</v>
      </c>
      <c r="C21" s="29"/>
      <c r="D21" s="29"/>
      <c r="E21" s="29"/>
      <c r="F21" s="29"/>
      <c r="G21" s="29">
        <f t="shared" si="3"/>
        <v>0</v>
      </c>
      <c r="H21" s="29"/>
    </row>
    <row r="22" spans="1:8" x14ac:dyDescent="0.35">
      <c r="A22" s="5"/>
      <c r="B22" s="29"/>
      <c r="C22" s="29"/>
      <c r="D22" s="29"/>
      <c r="E22" s="29"/>
      <c r="F22" s="29"/>
      <c r="G22" s="29"/>
      <c r="H22" s="29"/>
    </row>
    <row r="23" spans="1:8" x14ac:dyDescent="0.35">
      <c r="A23" s="25" t="s">
        <v>142</v>
      </c>
      <c r="B23" s="26">
        <f>SUM(G25)</f>
        <v>0</v>
      </c>
      <c r="C23" s="28"/>
      <c r="D23" s="28"/>
      <c r="E23" s="28"/>
      <c r="F23" s="28"/>
      <c r="G23" s="28"/>
      <c r="H23" s="28"/>
    </row>
    <row r="24" spans="1:8" x14ac:dyDescent="0.35">
      <c r="A24" s="27"/>
      <c r="B24" s="28" t="s">
        <v>33</v>
      </c>
      <c r="C24" s="28" t="s">
        <v>34</v>
      </c>
      <c r="D24" s="28" t="s">
        <v>35</v>
      </c>
      <c r="E24" s="28" t="s">
        <v>36</v>
      </c>
      <c r="F24" s="28" t="s">
        <v>37</v>
      </c>
      <c r="G24" s="28" t="s">
        <v>38</v>
      </c>
      <c r="H24" s="28" t="s">
        <v>39</v>
      </c>
    </row>
    <row r="25" spans="1:8" x14ac:dyDescent="0.35">
      <c r="A25" s="5" t="s">
        <v>45</v>
      </c>
      <c r="B25" s="29" t="s">
        <v>28</v>
      </c>
      <c r="C25" s="29"/>
      <c r="D25" s="29"/>
      <c r="E25" s="29"/>
      <c r="F25" s="29"/>
      <c r="G25" s="29">
        <f>IF(B25="Supplier", C25,C25*E25)</f>
        <v>0</v>
      </c>
      <c r="H25" s="29"/>
    </row>
    <row r="26" spans="1:8" x14ac:dyDescent="0.35">
      <c r="A26" s="5"/>
      <c r="B26" s="29"/>
      <c r="C26" s="29"/>
      <c r="D26" s="29"/>
      <c r="E26" s="29"/>
      <c r="F26" s="29"/>
      <c r="G26" s="29"/>
      <c r="H26" s="29"/>
    </row>
  </sheetData>
  <dataValidations count="1">
    <dataValidation type="list" allowBlank="1" showInputMessage="1" showErrorMessage="1" sqref="B6:B7 B11:B14 B18:B21 B25" xr:uid="{81857447-0243-49F3-BB62-373469A611BD}">
      <formula1>$D$1:$F$1</formula1>
    </dataValidation>
  </dataValidations>
  <pageMargins left="0.7" right="0.7" top="0.75" bottom="0.75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3549-CF7D-4477-BAE3-474EB5C87903}">
  <sheetPr>
    <tabColor theme="5" tint="-0.499984740745262"/>
  </sheetPr>
  <dimension ref="A1:H17"/>
  <sheetViews>
    <sheetView workbookViewId="0">
      <selection activeCell="C15" sqref="C15:E15"/>
    </sheetView>
  </sheetViews>
  <sheetFormatPr defaultColWidth="8.7265625" defaultRowHeight="14.5" x14ac:dyDescent="0.35"/>
  <cols>
    <col min="1" max="1" width="65.269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7" t="s">
        <v>271</v>
      </c>
      <c r="B1" s="4"/>
      <c r="C1" s="4"/>
      <c r="D1" s="21" t="s">
        <v>28</v>
      </c>
      <c r="E1" s="21" t="s">
        <v>29</v>
      </c>
      <c r="F1" s="21" t="s">
        <v>30</v>
      </c>
      <c r="G1" s="21"/>
      <c r="H1" s="4"/>
    </row>
    <row r="2" spans="1:8" x14ac:dyDescent="0.35">
      <c r="A2" s="22" t="s">
        <v>31</v>
      </c>
      <c r="B2" s="23">
        <f>B4+B14</f>
        <v>0</v>
      </c>
      <c r="C2" s="24"/>
      <c r="D2" s="24"/>
      <c r="E2" s="24"/>
      <c r="F2" s="24"/>
      <c r="G2" s="24"/>
      <c r="H2" s="24"/>
    </row>
    <row r="3" spans="1:8" x14ac:dyDescent="0.35">
      <c r="A3" s="24"/>
      <c r="B3" s="24"/>
      <c r="C3" s="24"/>
      <c r="D3" s="24"/>
      <c r="E3" s="24"/>
      <c r="F3" s="24"/>
      <c r="G3" s="24"/>
      <c r="H3" s="24"/>
    </row>
    <row r="4" spans="1:8" x14ac:dyDescent="0.35">
      <c r="A4" s="25" t="s">
        <v>17</v>
      </c>
      <c r="B4" s="26">
        <f>SUM(G6:G12)</f>
        <v>0</v>
      </c>
      <c r="C4" s="27"/>
      <c r="D4" s="27"/>
      <c r="E4" s="27"/>
      <c r="F4" s="27"/>
      <c r="G4" s="27"/>
      <c r="H4" s="27"/>
    </row>
    <row r="5" spans="1:8" x14ac:dyDescent="0.35">
      <c r="A5" s="27"/>
      <c r="B5" s="28" t="s">
        <v>33</v>
      </c>
      <c r="C5" s="28" t="s">
        <v>34</v>
      </c>
      <c r="D5" s="28" t="s">
        <v>35</v>
      </c>
      <c r="E5" s="28" t="s">
        <v>36</v>
      </c>
      <c r="F5" s="28" t="s">
        <v>37</v>
      </c>
      <c r="G5" s="28" t="s">
        <v>38</v>
      </c>
      <c r="H5" s="28" t="s">
        <v>39</v>
      </c>
    </row>
    <row r="6" spans="1:8" x14ac:dyDescent="0.35">
      <c r="A6" s="5" t="s">
        <v>272</v>
      </c>
      <c r="B6" s="29" t="s">
        <v>28</v>
      </c>
      <c r="C6" s="29"/>
      <c r="D6" s="29"/>
      <c r="E6" s="29"/>
      <c r="F6" s="29"/>
      <c r="G6" s="29">
        <f t="shared" ref="G6:G11" si="0">IF(B6="Supplier", C6,C6*E6)</f>
        <v>0</v>
      </c>
      <c r="H6" s="29"/>
    </row>
    <row r="7" spans="1:8" x14ac:dyDescent="0.35">
      <c r="A7" s="5" t="s">
        <v>273</v>
      </c>
      <c r="B7" s="29" t="s">
        <v>28</v>
      </c>
      <c r="C7" s="29"/>
      <c r="D7" s="29"/>
      <c r="E7" s="29"/>
      <c r="F7" s="29"/>
      <c r="G7" s="29">
        <f t="shared" ref="G7:G8" si="1">IF(B7="Supplier", C7,C7*E7)</f>
        <v>0</v>
      </c>
      <c r="H7" s="30"/>
    </row>
    <row r="8" spans="1:8" x14ac:dyDescent="0.35">
      <c r="A8" s="5" t="s">
        <v>274</v>
      </c>
      <c r="B8" s="29" t="s">
        <v>28</v>
      </c>
      <c r="C8" s="29"/>
      <c r="D8" s="29"/>
      <c r="E8" s="29"/>
      <c r="F8" s="29"/>
      <c r="G8" s="29">
        <f t="shared" si="1"/>
        <v>0</v>
      </c>
      <c r="H8" s="30"/>
    </row>
    <row r="9" spans="1:8" x14ac:dyDescent="0.35">
      <c r="A9" s="5" t="s">
        <v>275</v>
      </c>
      <c r="B9" s="29" t="s">
        <v>28</v>
      </c>
      <c r="C9" s="30"/>
      <c r="D9" s="30"/>
      <c r="E9" s="30"/>
      <c r="F9" s="30"/>
      <c r="G9" s="29">
        <f t="shared" si="0"/>
        <v>0</v>
      </c>
      <c r="H9" s="30"/>
    </row>
    <row r="10" spans="1:8" x14ac:dyDescent="0.35">
      <c r="A10" s="5" t="s">
        <v>276</v>
      </c>
      <c r="B10" s="29" t="s">
        <v>28</v>
      </c>
      <c r="C10" s="30"/>
      <c r="D10" s="30"/>
      <c r="E10" s="30"/>
      <c r="F10" s="30"/>
      <c r="G10" s="29">
        <f t="shared" si="0"/>
        <v>0</v>
      </c>
      <c r="H10" s="30"/>
    </row>
    <row r="11" spans="1:8" x14ac:dyDescent="0.35">
      <c r="A11" s="5" t="s">
        <v>277</v>
      </c>
      <c r="B11" s="29" t="s">
        <v>28</v>
      </c>
      <c r="C11" s="30"/>
      <c r="D11" s="30"/>
      <c r="E11" s="30"/>
      <c r="F11" s="30"/>
      <c r="G11" s="29">
        <f t="shared" si="0"/>
        <v>0</v>
      </c>
      <c r="H11" s="30"/>
    </row>
    <row r="12" spans="1:8" x14ac:dyDescent="0.35">
      <c r="A12" s="5" t="s">
        <v>45</v>
      </c>
      <c r="B12" s="29" t="s">
        <v>28</v>
      </c>
      <c r="C12" s="29"/>
      <c r="D12" s="29"/>
      <c r="E12" s="29"/>
      <c r="F12" s="29"/>
      <c r="G12" s="29">
        <f t="shared" ref="G12" si="2">IF(B12="Supplier", C12,C12*E12)</f>
        <v>0</v>
      </c>
      <c r="H12" s="29"/>
    </row>
    <row r="13" spans="1:8" x14ac:dyDescent="0.35">
      <c r="A13" s="5"/>
      <c r="B13" s="29"/>
      <c r="C13" s="29"/>
      <c r="D13" s="29"/>
      <c r="E13" s="29"/>
      <c r="F13" s="29"/>
      <c r="G13" s="29"/>
      <c r="H13" s="29"/>
    </row>
    <row r="14" spans="1:8" x14ac:dyDescent="0.35">
      <c r="A14" s="25" t="s">
        <v>142</v>
      </c>
      <c r="B14" s="26">
        <f>SUM(G16)</f>
        <v>0</v>
      </c>
      <c r="C14" s="28"/>
      <c r="D14" s="28"/>
      <c r="E14" s="28"/>
      <c r="F14" s="28"/>
      <c r="G14" s="28"/>
      <c r="H14" s="28"/>
    </row>
    <row r="15" spans="1:8" x14ac:dyDescent="0.35">
      <c r="A15" s="27"/>
      <c r="B15" s="28" t="s">
        <v>33</v>
      </c>
      <c r="C15" s="28" t="s">
        <v>34</v>
      </c>
      <c r="D15" s="28" t="s">
        <v>35</v>
      </c>
      <c r="E15" s="28" t="s">
        <v>36</v>
      </c>
      <c r="F15" s="28" t="s">
        <v>37</v>
      </c>
      <c r="G15" s="28" t="s">
        <v>38</v>
      </c>
      <c r="H15" s="28" t="s">
        <v>39</v>
      </c>
    </row>
    <row r="16" spans="1:8" x14ac:dyDescent="0.35">
      <c r="A16" s="5" t="s">
        <v>45</v>
      </c>
      <c r="B16" s="29" t="s">
        <v>28</v>
      </c>
      <c r="C16" s="29"/>
      <c r="D16" s="29"/>
      <c r="E16" s="29"/>
      <c r="F16" s="29"/>
      <c r="G16" s="29">
        <f>IF(B16="Supplier", C16,C16*E16)</f>
        <v>0</v>
      </c>
      <c r="H16" s="29"/>
    </row>
    <row r="17" spans="1:8" x14ac:dyDescent="0.35">
      <c r="A17" s="5"/>
      <c r="B17" s="29"/>
      <c r="C17" s="29"/>
      <c r="D17" s="29"/>
      <c r="E17" s="29"/>
      <c r="F17" s="29"/>
      <c r="G17" s="29"/>
      <c r="H17" s="29"/>
    </row>
  </sheetData>
  <dataValidations count="1">
    <dataValidation type="list" allowBlank="1" showInputMessage="1" showErrorMessage="1" sqref="B6:B12 B16" xr:uid="{3FA33643-489C-4C8E-A254-799001EB1F54}">
      <formula1>$D$1:$F$1</formula1>
    </dataValidation>
  </dataValidation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5FFE-9B4F-4A8C-AE28-0209433546F9}">
  <sheetPr>
    <tabColor theme="5" tint="-0.499984740745262"/>
  </sheetPr>
  <dimension ref="A1:H15"/>
  <sheetViews>
    <sheetView workbookViewId="0">
      <selection activeCell="C13" sqref="C13:E13"/>
    </sheetView>
  </sheetViews>
  <sheetFormatPr defaultColWidth="8.7265625" defaultRowHeight="14.5" x14ac:dyDescent="0.35"/>
  <cols>
    <col min="1" max="1" width="6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7" t="s">
        <v>278</v>
      </c>
      <c r="B1" s="4"/>
      <c r="C1" s="4"/>
      <c r="D1" s="21" t="s">
        <v>28</v>
      </c>
      <c r="E1" s="21" t="s">
        <v>29</v>
      </c>
      <c r="F1" s="21" t="s">
        <v>30</v>
      </c>
      <c r="G1" s="21"/>
      <c r="H1" s="4"/>
    </row>
    <row r="2" spans="1:8" x14ac:dyDescent="0.35">
      <c r="A2" s="22" t="s">
        <v>31</v>
      </c>
      <c r="B2" s="23">
        <f>B4+B12</f>
        <v>0</v>
      </c>
      <c r="C2" s="24"/>
      <c r="D2" s="24"/>
      <c r="E2" s="24"/>
      <c r="F2" s="24"/>
      <c r="G2" s="24"/>
      <c r="H2" s="24"/>
    </row>
    <row r="3" spans="1:8" x14ac:dyDescent="0.35">
      <c r="A3" s="24"/>
      <c r="B3" s="24"/>
      <c r="C3" s="24"/>
      <c r="D3" s="24"/>
      <c r="E3" s="24"/>
      <c r="F3" s="24"/>
      <c r="G3" s="24"/>
      <c r="H3" s="24"/>
    </row>
    <row r="4" spans="1:8" x14ac:dyDescent="0.35">
      <c r="A4" s="25" t="s">
        <v>23</v>
      </c>
      <c r="B4" s="26">
        <f>SUM(G6:G10)</f>
        <v>0</v>
      </c>
      <c r="C4" s="27"/>
      <c r="D4" s="27"/>
      <c r="E4" s="27"/>
      <c r="F4" s="27"/>
      <c r="G4" s="27"/>
      <c r="H4" s="27"/>
    </row>
    <row r="5" spans="1:8" x14ac:dyDescent="0.35">
      <c r="A5" s="27"/>
      <c r="B5" s="28" t="s">
        <v>33</v>
      </c>
      <c r="C5" s="28" t="s">
        <v>34</v>
      </c>
      <c r="D5" s="28" t="s">
        <v>35</v>
      </c>
      <c r="E5" s="28" t="s">
        <v>36</v>
      </c>
      <c r="F5" s="28" t="s">
        <v>37</v>
      </c>
      <c r="G5" s="28" t="s">
        <v>38</v>
      </c>
      <c r="H5" s="28" t="s">
        <v>39</v>
      </c>
    </row>
    <row r="6" spans="1:8" x14ac:dyDescent="0.35">
      <c r="A6" s="5" t="s">
        <v>279</v>
      </c>
      <c r="B6" s="29" t="s">
        <v>28</v>
      </c>
      <c r="C6" s="29"/>
      <c r="D6" s="29"/>
      <c r="E6" s="29"/>
      <c r="F6" s="29"/>
      <c r="G6" s="29">
        <f t="shared" ref="G6:G9" si="0">IF(B6="Supplier", C6,C6*E6)</f>
        <v>0</v>
      </c>
      <c r="H6" s="29"/>
    </row>
    <row r="7" spans="1:8" x14ac:dyDescent="0.35">
      <c r="A7" s="5" t="s">
        <v>280</v>
      </c>
      <c r="B7" s="29" t="s">
        <v>28</v>
      </c>
      <c r="C7" s="30"/>
      <c r="D7" s="30"/>
      <c r="E7" s="30"/>
      <c r="F7" s="30"/>
      <c r="G7" s="29">
        <f t="shared" si="0"/>
        <v>0</v>
      </c>
      <c r="H7" s="30"/>
    </row>
    <row r="8" spans="1:8" x14ac:dyDescent="0.35">
      <c r="A8" s="5" t="s">
        <v>281</v>
      </c>
      <c r="B8" s="29" t="s">
        <v>28</v>
      </c>
      <c r="C8" s="30"/>
      <c r="D8" s="30"/>
      <c r="E8" s="30"/>
      <c r="F8" s="30"/>
      <c r="G8" s="29">
        <f t="shared" si="0"/>
        <v>0</v>
      </c>
      <c r="H8" s="30"/>
    </row>
    <row r="9" spans="1:8" x14ac:dyDescent="0.35">
      <c r="A9" s="5" t="s">
        <v>282</v>
      </c>
      <c r="B9" s="29" t="s">
        <v>28</v>
      </c>
      <c r="C9" s="30"/>
      <c r="D9" s="30"/>
      <c r="E9" s="30"/>
      <c r="F9" s="30"/>
      <c r="G9" s="29">
        <f t="shared" si="0"/>
        <v>0</v>
      </c>
      <c r="H9" s="30"/>
    </row>
    <row r="10" spans="1:8" x14ac:dyDescent="0.35">
      <c r="A10" s="5" t="s">
        <v>45</v>
      </c>
      <c r="B10" s="29" t="s">
        <v>28</v>
      </c>
      <c r="C10" s="29"/>
      <c r="D10" s="29"/>
      <c r="E10" s="29"/>
      <c r="F10" s="29"/>
      <c r="G10" s="29">
        <f t="shared" ref="G10" si="1">IF(B10="Supplier", C10,C10*E10)</f>
        <v>0</v>
      </c>
      <c r="H10" s="29"/>
    </row>
    <row r="11" spans="1:8" x14ac:dyDescent="0.35">
      <c r="A11" s="5"/>
      <c r="B11" s="29"/>
      <c r="C11" s="29"/>
      <c r="D11" s="29"/>
      <c r="E11" s="29"/>
      <c r="F11" s="29"/>
      <c r="G11" s="29"/>
      <c r="H11" s="29"/>
    </row>
    <row r="12" spans="1:8" x14ac:dyDescent="0.35">
      <c r="A12" s="25" t="s">
        <v>142</v>
      </c>
      <c r="B12" s="26">
        <f>SUM(G14)</f>
        <v>0</v>
      </c>
      <c r="C12" s="28"/>
      <c r="D12" s="28"/>
      <c r="E12" s="28"/>
      <c r="F12" s="28"/>
      <c r="G12" s="28"/>
      <c r="H12" s="28"/>
    </row>
    <row r="13" spans="1:8" x14ac:dyDescent="0.35">
      <c r="A13" s="27"/>
      <c r="B13" s="28" t="s">
        <v>33</v>
      </c>
      <c r="C13" s="28" t="s">
        <v>34</v>
      </c>
      <c r="D13" s="28" t="s">
        <v>35</v>
      </c>
      <c r="E13" s="28" t="s">
        <v>36</v>
      </c>
      <c r="F13" s="28" t="s">
        <v>37</v>
      </c>
      <c r="G13" s="28" t="s">
        <v>38</v>
      </c>
      <c r="H13" s="28" t="s">
        <v>39</v>
      </c>
    </row>
    <row r="14" spans="1:8" x14ac:dyDescent="0.35">
      <c r="A14" s="5" t="s">
        <v>45</v>
      </c>
      <c r="B14" s="29" t="s">
        <v>28</v>
      </c>
      <c r="C14" s="29"/>
      <c r="D14" s="29"/>
      <c r="E14" s="29"/>
      <c r="F14" s="29"/>
      <c r="G14" s="29">
        <f>IF(B14="Supplier", C14,C14*E14)</f>
        <v>0</v>
      </c>
      <c r="H14" s="29"/>
    </row>
    <row r="15" spans="1:8" x14ac:dyDescent="0.35">
      <c r="A15" s="5"/>
      <c r="B15" s="29"/>
      <c r="C15" s="29"/>
      <c r="D15" s="29"/>
      <c r="E15" s="29"/>
      <c r="F15" s="29"/>
      <c r="G15" s="29"/>
      <c r="H15" s="29"/>
    </row>
  </sheetData>
  <dataValidations count="1">
    <dataValidation type="list" allowBlank="1" showInputMessage="1" showErrorMessage="1" sqref="B6:B10 B14" xr:uid="{E3798C5E-5E76-4A4F-B59F-D4A494012411}">
      <formula1>$D$1:$F$1</formula1>
    </dataValidation>
  </dataValidations>
  <pageMargins left="0.7" right="0.7" top="0.75" bottom="0.75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DC078-1658-44CA-8C9A-9430F5902686}">
  <sheetPr>
    <tabColor theme="5" tint="-0.499984740745262"/>
  </sheetPr>
  <dimension ref="A1:H2"/>
  <sheetViews>
    <sheetView workbookViewId="0">
      <selection activeCell="D1" sqref="D1"/>
    </sheetView>
  </sheetViews>
  <sheetFormatPr defaultColWidth="8.7265625" defaultRowHeight="14.5" x14ac:dyDescent="0.35"/>
  <cols>
    <col min="1" max="1" width="5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7" t="s">
        <v>283</v>
      </c>
      <c r="B1" s="4"/>
      <c r="C1" s="4"/>
      <c r="D1" s="21" t="s">
        <v>28</v>
      </c>
      <c r="E1" s="21" t="s">
        <v>29</v>
      </c>
      <c r="F1" s="21"/>
      <c r="G1" s="21" t="s">
        <v>30</v>
      </c>
      <c r="H1" s="4"/>
    </row>
    <row r="2" spans="1:8" x14ac:dyDescent="0.35">
      <c r="A2" s="22" t="s">
        <v>31</v>
      </c>
      <c r="B2" s="23">
        <v>0</v>
      </c>
      <c r="C2" s="24"/>
      <c r="D2" s="24"/>
      <c r="E2" s="24"/>
      <c r="F2" s="24"/>
      <c r="G2" s="24"/>
      <c r="H2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27467-D50F-4B5E-85AC-2117DB3BE79C}">
  <sheetPr>
    <tabColor theme="8"/>
  </sheetPr>
  <dimension ref="A2:C21"/>
  <sheetViews>
    <sheetView workbookViewId="0">
      <selection activeCell="F16" sqref="F16"/>
    </sheetView>
  </sheetViews>
  <sheetFormatPr defaultColWidth="8.7265625" defaultRowHeight="14.5" x14ac:dyDescent="0.35"/>
  <cols>
    <col min="2" max="2" width="30.54296875" bestFit="1" customWidth="1"/>
    <col min="3" max="3" width="9.453125" bestFit="1" customWidth="1"/>
    <col min="7" max="7" width="9.81640625" bestFit="1" customWidth="1"/>
    <col min="8" max="8" width="11.1796875" bestFit="1" customWidth="1"/>
    <col min="9" max="9" width="10.54296875" bestFit="1" customWidth="1"/>
  </cols>
  <sheetData>
    <row r="2" spans="1:3" x14ac:dyDescent="0.35">
      <c r="A2" s="6" t="s">
        <v>0</v>
      </c>
      <c r="B2" s="2"/>
      <c r="C2" s="6" t="s">
        <v>1</v>
      </c>
    </row>
    <row r="3" spans="1:3" x14ac:dyDescent="0.35">
      <c r="A3" s="3" t="s">
        <v>2</v>
      </c>
      <c r="B3" s="3" t="s">
        <v>3</v>
      </c>
      <c r="C3" s="3">
        <f>'Upst C1'!B2</f>
        <v>0</v>
      </c>
    </row>
    <row r="4" spans="1:3" x14ac:dyDescent="0.35">
      <c r="A4" s="3" t="s">
        <v>4</v>
      </c>
      <c r="B4" s="3" t="s">
        <v>5</v>
      </c>
      <c r="C4" s="3">
        <f>'Upst C2'!B2</f>
        <v>0</v>
      </c>
    </row>
    <row r="5" spans="1:3" x14ac:dyDescent="0.35">
      <c r="A5" s="3" t="s">
        <v>6</v>
      </c>
      <c r="B5" s="3" t="s">
        <v>7</v>
      </c>
      <c r="C5" s="3">
        <f>'Upst C3'!B2</f>
        <v>0</v>
      </c>
    </row>
    <row r="6" spans="1:3" x14ac:dyDescent="0.35">
      <c r="A6" s="3" t="s">
        <v>8</v>
      </c>
      <c r="B6" s="3" t="s">
        <v>9</v>
      </c>
      <c r="C6" s="3">
        <f>'Upst C4'!B2</f>
        <v>0</v>
      </c>
    </row>
    <row r="7" spans="1:3" x14ac:dyDescent="0.35">
      <c r="A7" s="3" t="s">
        <v>10</v>
      </c>
      <c r="B7" s="3" t="s">
        <v>11</v>
      </c>
      <c r="C7" s="3">
        <f>'Upst C5'!B2</f>
        <v>0</v>
      </c>
    </row>
    <row r="8" spans="1:3" x14ac:dyDescent="0.35">
      <c r="A8" s="3" t="s">
        <v>12</v>
      </c>
      <c r="B8" s="3" t="s">
        <v>13</v>
      </c>
      <c r="C8" s="3">
        <f>'Upst C6'!B2</f>
        <v>0</v>
      </c>
    </row>
    <row r="9" spans="1:3" x14ac:dyDescent="0.35">
      <c r="A9" s="3" t="s">
        <v>14</v>
      </c>
      <c r="B9" s="3" t="s">
        <v>15</v>
      </c>
      <c r="C9" s="3">
        <f>'Upst C7'!B2</f>
        <v>0</v>
      </c>
    </row>
    <row r="10" spans="1:3" x14ac:dyDescent="0.35">
      <c r="A10" s="3" t="s">
        <v>16</v>
      </c>
      <c r="B10" s="3" t="s">
        <v>17</v>
      </c>
      <c r="C10" s="3">
        <f>'Upst C8'!B2</f>
        <v>0</v>
      </c>
    </row>
    <row r="11" spans="1:3" x14ac:dyDescent="0.35">
      <c r="A11" s="2"/>
      <c r="B11" s="6" t="s">
        <v>18</v>
      </c>
      <c r="C11" s="2">
        <f>SUM(C3:C10)</f>
        <v>0</v>
      </c>
    </row>
    <row r="12" spans="1:3" x14ac:dyDescent="0.35">
      <c r="A12" s="7" t="s">
        <v>19</v>
      </c>
      <c r="B12" s="4"/>
      <c r="C12" s="4"/>
    </row>
    <row r="13" spans="1:3" x14ac:dyDescent="0.35">
      <c r="A13" s="5" t="s">
        <v>2</v>
      </c>
      <c r="B13" s="5" t="s">
        <v>9</v>
      </c>
      <c r="C13" s="5">
        <f>'Downst C1'!B2</f>
        <v>0</v>
      </c>
    </row>
    <row r="14" spans="1:3" x14ac:dyDescent="0.35">
      <c r="A14" s="5" t="s">
        <v>4</v>
      </c>
      <c r="B14" s="5" t="s">
        <v>20</v>
      </c>
      <c r="C14" s="5">
        <f>'Downst C2-C4'!B4</f>
        <v>0</v>
      </c>
    </row>
    <row r="15" spans="1:3" x14ac:dyDescent="0.35">
      <c r="A15" s="5" t="s">
        <v>6</v>
      </c>
      <c r="B15" s="5" t="s">
        <v>21</v>
      </c>
      <c r="C15" s="5">
        <f>'Downst C2-C4'!B9</f>
        <v>0</v>
      </c>
    </row>
    <row r="16" spans="1:3" x14ac:dyDescent="0.35">
      <c r="A16" s="5" t="s">
        <v>8</v>
      </c>
      <c r="B16" s="5" t="s">
        <v>22</v>
      </c>
      <c r="C16" s="5">
        <f>'Downst C2-C4'!B16</f>
        <v>0</v>
      </c>
    </row>
    <row r="17" spans="1:3" x14ac:dyDescent="0.35">
      <c r="A17" s="5" t="s">
        <v>10</v>
      </c>
      <c r="B17" s="5" t="s">
        <v>17</v>
      </c>
      <c r="C17" s="5">
        <f>'Downst C5'!B2</f>
        <v>0</v>
      </c>
    </row>
    <row r="18" spans="1:3" x14ac:dyDescent="0.35">
      <c r="A18" s="5" t="s">
        <v>12</v>
      </c>
      <c r="B18" s="5" t="s">
        <v>23</v>
      </c>
      <c r="C18" s="5">
        <f>'Downst C6'!B2</f>
        <v>0</v>
      </c>
    </row>
    <row r="19" spans="1:3" x14ac:dyDescent="0.35">
      <c r="A19" s="5" t="s">
        <v>14</v>
      </c>
      <c r="B19" s="5" t="s">
        <v>24</v>
      </c>
      <c r="C19" s="5">
        <f>'Downst C7'!B2</f>
        <v>0</v>
      </c>
    </row>
    <row r="20" spans="1:3" x14ac:dyDescent="0.35">
      <c r="A20" s="4"/>
      <c r="B20" s="7" t="s">
        <v>25</v>
      </c>
      <c r="C20" s="4">
        <f>SUM(C13:C19)</f>
        <v>0</v>
      </c>
    </row>
    <row r="21" spans="1:3" x14ac:dyDescent="0.35">
      <c r="A21" s="31" t="s">
        <v>26</v>
      </c>
      <c r="B21" s="31"/>
      <c r="C21" s="31">
        <f>C11+C20</f>
        <v>0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3F3B-0520-40E4-AD55-DFC0F461C9EB}">
  <sheetPr>
    <tabColor theme="4"/>
  </sheetPr>
  <dimension ref="A1:J147"/>
  <sheetViews>
    <sheetView topLeftCell="A135" zoomScale="90" zoomScaleNormal="90" workbookViewId="0">
      <selection activeCell="C150" sqref="C150"/>
    </sheetView>
  </sheetViews>
  <sheetFormatPr defaultColWidth="8.7265625" defaultRowHeight="14.5" x14ac:dyDescent="0.35"/>
  <cols>
    <col min="1" max="1" width="44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  <col min="9" max="9" width="15.54296875" bestFit="1" customWidth="1"/>
    <col min="10" max="10" width="15.453125" bestFit="1" customWidth="1"/>
    <col min="11" max="11" width="15.81640625" bestFit="1" customWidth="1"/>
    <col min="12" max="12" width="16.54296875" bestFit="1" customWidth="1"/>
    <col min="13" max="13" width="10.26953125" bestFit="1" customWidth="1"/>
    <col min="14" max="14" width="17.1796875" bestFit="1" customWidth="1"/>
    <col min="15" max="15" width="18.7265625" bestFit="1" customWidth="1"/>
  </cols>
  <sheetData>
    <row r="1" spans="1:10" x14ac:dyDescent="0.35">
      <c r="A1" s="10" t="s">
        <v>27</v>
      </c>
      <c r="B1" s="8"/>
      <c r="C1" s="8"/>
      <c r="D1" s="9" t="s">
        <v>28</v>
      </c>
      <c r="E1" s="9" t="s">
        <v>29</v>
      </c>
      <c r="F1" s="9" t="s">
        <v>30</v>
      </c>
      <c r="G1" s="9"/>
      <c r="H1" s="8"/>
      <c r="I1" s="8"/>
    </row>
    <row r="2" spans="1:10" x14ac:dyDescent="0.35">
      <c r="A2" s="6" t="s">
        <v>31</v>
      </c>
      <c r="B2" s="16">
        <f>B4+B12+B19+B47+B56+B61+B68+B73+B78+B89+B94+B101+B107+B144</f>
        <v>0</v>
      </c>
      <c r="C2" s="1"/>
      <c r="D2" s="1"/>
      <c r="E2" s="1"/>
      <c r="F2" s="1"/>
      <c r="G2" s="1"/>
      <c r="H2" s="1"/>
      <c r="I2" s="1"/>
    </row>
    <row r="3" spans="1:10" x14ac:dyDescent="0.35">
      <c r="A3" s="1"/>
      <c r="B3" s="1"/>
      <c r="C3" s="1"/>
      <c r="D3" s="1"/>
      <c r="E3" s="1"/>
      <c r="F3" s="1"/>
      <c r="G3" s="1"/>
      <c r="H3" s="1"/>
      <c r="I3" s="1"/>
    </row>
    <row r="4" spans="1:10" x14ac:dyDescent="0.35">
      <c r="A4" s="14" t="s">
        <v>32</v>
      </c>
      <c r="B4" s="15">
        <f>SUM(G6:G10)</f>
        <v>0</v>
      </c>
      <c r="C4" s="11"/>
      <c r="D4" s="11"/>
      <c r="E4" s="11"/>
      <c r="F4" s="11"/>
      <c r="G4" s="11"/>
      <c r="H4" s="11"/>
      <c r="I4" s="11"/>
    </row>
    <row r="5" spans="1:10" x14ac:dyDescent="0.35">
      <c r="A5" s="11"/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  <c r="J5" s="17"/>
    </row>
    <row r="6" spans="1:10" x14ac:dyDescent="0.35">
      <c r="A6" s="3" t="s">
        <v>41</v>
      </c>
      <c r="B6" s="13" t="s">
        <v>28</v>
      </c>
      <c r="C6" s="13"/>
      <c r="D6" s="13"/>
      <c r="E6" s="13"/>
      <c r="F6" s="13"/>
      <c r="G6" s="13">
        <f>IF(B6="Supplier", C6,C6*E6)</f>
        <v>0</v>
      </c>
      <c r="H6" s="13"/>
      <c r="I6" s="13"/>
    </row>
    <row r="7" spans="1:10" x14ac:dyDescent="0.35">
      <c r="A7" s="3" t="s">
        <v>42</v>
      </c>
      <c r="B7" s="13" t="s">
        <v>28</v>
      </c>
      <c r="C7" s="13"/>
      <c r="D7" s="13"/>
      <c r="E7" s="13"/>
      <c r="F7" s="13"/>
      <c r="G7" s="13">
        <f>IF(B7="Supplier", C7,C7*E7)</f>
        <v>0</v>
      </c>
      <c r="H7" s="13"/>
      <c r="I7" s="13"/>
    </row>
    <row r="8" spans="1:10" x14ac:dyDescent="0.35">
      <c r="A8" s="3" t="s">
        <v>43</v>
      </c>
      <c r="B8" s="13" t="s">
        <v>28</v>
      </c>
      <c r="C8" s="13"/>
      <c r="D8" s="13"/>
      <c r="E8" s="13"/>
      <c r="F8" s="13"/>
      <c r="G8" s="13">
        <f>IF(B8="Supplier", C8,C8*E8)</f>
        <v>0</v>
      </c>
      <c r="H8" s="13"/>
      <c r="I8" s="13"/>
    </row>
    <row r="9" spans="1:10" x14ac:dyDescent="0.35">
      <c r="A9" s="3" t="s">
        <v>44</v>
      </c>
      <c r="B9" s="13" t="s">
        <v>28</v>
      </c>
      <c r="C9" s="13"/>
      <c r="D9" s="13"/>
      <c r="E9" s="13"/>
      <c r="F9" s="13"/>
      <c r="G9" s="13">
        <f>IF(B9="Supplier", C9,C9*E9)</f>
        <v>0</v>
      </c>
      <c r="H9" s="13"/>
      <c r="I9" s="13"/>
    </row>
    <row r="10" spans="1:10" x14ac:dyDescent="0.35">
      <c r="A10" s="3" t="s">
        <v>45</v>
      </c>
      <c r="B10" s="13" t="s">
        <v>28</v>
      </c>
      <c r="C10" s="13"/>
      <c r="D10" s="13"/>
      <c r="E10" s="13"/>
      <c r="F10" s="13"/>
      <c r="G10" s="13">
        <f>IF(B10="Supplier", C10,C10*E10)</f>
        <v>0</v>
      </c>
      <c r="H10" s="13"/>
      <c r="I10" s="13"/>
    </row>
    <row r="11" spans="1:10" x14ac:dyDescent="0.35">
      <c r="A11" s="3"/>
      <c r="B11" s="13"/>
      <c r="C11" s="13"/>
      <c r="D11" s="13"/>
      <c r="E11" s="13"/>
      <c r="F11" s="13"/>
      <c r="G11" s="13"/>
      <c r="H11" s="13"/>
      <c r="I11" s="13"/>
    </row>
    <row r="12" spans="1:10" x14ac:dyDescent="0.35">
      <c r="A12" s="14" t="s">
        <v>46</v>
      </c>
      <c r="B12" s="15">
        <f>SUM(G14:G16)</f>
        <v>0</v>
      </c>
      <c r="C12" s="12"/>
      <c r="D12" s="12"/>
      <c r="E12" s="12"/>
      <c r="F12" s="12"/>
      <c r="G12" s="12"/>
      <c r="H12" s="12"/>
      <c r="I12" s="12"/>
    </row>
    <row r="13" spans="1:10" x14ac:dyDescent="0.35">
      <c r="A13" s="11"/>
      <c r="B13" s="12" t="s">
        <v>33</v>
      </c>
      <c r="C13" s="12" t="s">
        <v>34</v>
      </c>
      <c r="D13" s="12" t="s">
        <v>35</v>
      </c>
      <c r="E13" s="12" t="s">
        <v>36</v>
      </c>
      <c r="F13" s="12" t="s">
        <v>37</v>
      </c>
      <c r="G13" s="12" t="s">
        <v>38</v>
      </c>
      <c r="H13" s="12" t="s">
        <v>39</v>
      </c>
      <c r="I13" s="12" t="s">
        <v>40</v>
      </c>
    </row>
    <row r="14" spans="1:10" x14ac:dyDescent="0.35">
      <c r="A14" s="3" t="s">
        <v>47</v>
      </c>
      <c r="B14" s="13" t="s">
        <v>28</v>
      </c>
      <c r="C14" s="13"/>
      <c r="D14" s="13"/>
      <c r="E14" s="13"/>
      <c r="F14" s="13"/>
      <c r="G14" s="13">
        <f>IF(B14="Supplier", C14,C14*E14)</f>
        <v>0</v>
      </c>
      <c r="H14" s="13"/>
      <c r="I14" s="13"/>
    </row>
    <row r="15" spans="1:10" x14ac:dyDescent="0.35">
      <c r="A15" s="3" t="s">
        <v>48</v>
      </c>
      <c r="B15" s="13" t="s">
        <v>28</v>
      </c>
      <c r="C15" s="13"/>
      <c r="D15" s="13"/>
      <c r="E15" s="13"/>
      <c r="F15" s="13"/>
      <c r="G15" s="13">
        <f>IF(B15="Supplier", C15,C15*E15)</f>
        <v>0</v>
      </c>
      <c r="H15" s="13"/>
      <c r="I15" s="13"/>
    </row>
    <row r="16" spans="1:10" x14ac:dyDescent="0.35">
      <c r="A16" s="3" t="s">
        <v>49</v>
      </c>
      <c r="B16" s="13" t="s">
        <v>28</v>
      </c>
      <c r="C16" s="13"/>
      <c r="D16" s="13"/>
      <c r="E16" s="13"/>
      <c r="F16" s="13"/>
      <c r="G16" s="13">
        <f>IF(B16="Supplier", C16,C16*E16)</f>
        <v>0</v>
      </c>
      <c r="H16" s="13"/>
      <c r="I16" s="13"/>
    </row>
    <row r="17" spans="1:9" x14ac:dyDescent="0.35">
      <c r="A17" s="3" t="s">
        <v>45</v>
      </c>
      <c r="B17" s="13" t="s">
        <v>28</v>
      </c>
      <c r="C17" s="13"/>
      <c r="D17" s="13"/>
      <c r="E17" s="13"/>
      <c r="F17" s="13"/>
      <c r="G17" s="13">
        <f>IF(B17="Supplier", C17,C17*E17)</f>
        <v>0</v>
      </c>
      <c r="H17" s="13"/>
      <c r="I17" s="13"/>
    </row>
    <row r="18" spans="1:9" x14ac:dyDescent="0.35">
      <c r="A18" s="3"/>
      <c r="B18" s="13"/>
      <c r="C18" s="13"/>
      <c r="D18" s="13"/>
      <c r="E18" s="13"/>
      <c r="F18" s="13"/>
      <c r="G18" s="13"/>
      <c r="H18" s="13"/>
      <c r="I18" s="13"/>
    </row>
    <row r="19" spans="1:9" x14ac:dyDescent="0.35">
      <c r="A19" s="14" t="s">
        <v>50</v>
      </c>
      <c r="B19" s="15">
        <f>SUM(G21:G45)</f>
        <v>0</v>
      </c>
      <c r="C19" s="12"/>
      <c r="D19" s="12"/>
      <c r="E19" s="12"/>
      <c r="F19" s="12"/>
      <c r="G19" s="12"/>
      <c r="H19" s="12"/>
      <c r="I19" s="12"/>
    </row>
    <row r="20" spans="1:9" x14ac:dyDescent="0.35">
      <c r="A20" s="11"/>
      <c r="B20" s="12" t="s">
        <v>33</v>
      </c>
      <c r="C20" s="12" t="s">
        <v>34</v>
      </c>
      <c r="D20" s="12" t="s">
        <v>35</v>
      </c>
      <c r="E20" s="12" t="s">
        <v>36</v>
      </c>
      <c r="F20" s="12" t="s">
        <v>37</v>
      </c>
      <c r="G20" s="12" t="s">
        <v>38</v>
      </c>
      <c r="H20" s="12" t="s">
        <v>39</v>
      </c>
      <c r="I20" s="12" t="s">
        <v>40</v>
      </c>
    </row>
    <row r="21" spans="1:9" x14ac:dyDescent="0.35">
      <c r="A21" s="3" t="s">
        <v>51</v>
      </c>
      <c r="B21" s="13" t="s">
        <v>28</v>
      </c>
      <c r="C21" s="13"/>
      <c r="D21" s="13"/>
      <c r="E21" s="13"/>
      <c r="F21" s="13"/>
      <c r="G21" s="13">
        <f t="shared" ref="G21:G45" si="0">IF(B21="Supplier", C21,C21*E21)</f>
        <v>0</v>
      </c>
      <c r="H21" s="13"/>
      <c r="I21" s="13"/>
    </row>
    <row r="22" spans="1:9" x14ac:dyDescent="0.35">
      <c r="A22" s="3" t="s">
        <v>52</v>
      </c>
      <c r="B22" s="13" t="s">
        <v>28</v>
      </c>
      <c r="C22" s="13"/>
      <c r="D22" s="13"/>
      <c r="E22" s="13"/>
      <c r="F22" s="13"/>
      <c r="G22" s="13">
        <f t="shared" si="0"/>
        <v>0</v>
      </c>
      <c r="H22" s="13"/>
      <c r="I22" s="13"/>
    </row>
    <row r="23" spans="1:9" x14ac:dyDescent="0.35">
      <c r="A23" s="3" t="s">
        <v>53</v>
      </c>
      <c r="B23" s="13" t="s">
        <v>28</v>
      </c>
      <c r="C23" s="13"/>
      <c r="D23" s="13"/>
      <c r="E23" s="13"/>
      <c r="F23" s="13"/>
      <c r="G23" s="13">
        <f t="shared" si="0"/>
        <v>0</v>
      </c>
      <c r="H23" s="13"/>
      <c r="I23" s="13"/>
    </row>
    <row r="24" spans="1:9" x14ac:dyDescent="0.35">
      <c r="A24" s="3" t="s">
        <v>54</v>
      </c>
      <c r="B24" s="13" t="s">
        <v>28</v>
      </c>
      <c r="C24" s="13"/>
      <c r="D24" s="13"/>
      <c r="E24" s="13"/>
      <c r="F24" s="13"/>
      <c r="G24" s="13">
        <f t="shared" si="0"/>
        <v>0</v>
      </c>
      <c r="H24" s="13"/>
      <c r="I24" s="13"/>
    </row>
    <row r="25" spans="1:9" x14ac:dyDescent="0.35">
      <c r="A25" s="3" t="s">
        <v>55</v>
      </c>
      <c r="B25" s="13" t="s">
        <v>28</v>
      </c>
      <c r="C25" s="13"/>
      <c r="D25" s="13"/>
      <c r="E25" s="13"/>
      <c r="F25" s="13"/>
      <c r="G25" s="13">
        <f t="shared" si="0"/>
        <v>0</v>
      </c>
      <c r="H25" s="13"/>
      <c r="I25" s="13"/>
    </row>
    <row r="26" spans="1:9" x14ac:dyDescent="0.35">
      <c r="A26" s="3" t="s">
        <v>56</v>
      </c>
      <c r="B26" s="13" t="s">
        <v>28</v>
      </c>
      <c r="C26" s="13"/>
      <c r="D26" s="13"/>
      <c r="E26" s="13"/>
      <c r="F26" s="13"/>
      <c r="G26" s="13">
        <f t="shared" si="0"/>
        <v>0</v>
      </c>
      <c r="H26" s="13"/>
      <c r="I26" s="13"/>
    </row>
    <row r="27" spans="1:9" x14ac:dyDescent="0.35">
      <c r="A27" s="3" t="s">
        <v>57</v>
      </c>
      <c r="B27" s="13" t="s">
        <v>28</v>
      </c>
      <c r="C27" s="13"/>
      <c r="D27" s="13"/>
      <c r="E27" s="13"/>
      <c r="F27" s="13"/>
      <c r="G27" s="13">
        <f t="shared" si="0"/>
        <v>0</v>
      </c>
      <c r="H27" s="13"/>
      <c r="I27" s="13"/>
    </row>
    <row r="28" spans="1:9" x14ac:dyDescent="0.35">
      <c r="A28" s="3" t="s">
        <v>58</v>
      </c>
      <c r="B28" s="13" t="s">
        <v>28</v>
      </c>
      <c r="C28" s="13"/>
      <c r="D28" s="13"/>
      <c r="E28" s="13"/>
      <c r="F28" s="13"/>
      <c r="G28" s="13">
        <f t="shared" si="0"/>
        <v>0</v>
      </c>
      <c r="H28" s="13"/>
      <c r="I28" s="13"/>
    </row>
    <row r="29" spans="1:9" x14ac:dyDescent="0.35">
      <c r="A29" s="3" t="s">
        <v>59</v>
      </c>
      <c r="B29" s="13" t="s">
        <v>28</v>
      </c>
      <c r="C29" s="13"/>
      <c r="D29" s="13"/>
      <c r="E29" s="13"/>
      <c r="F29" s="13"/>
      <c r="G29" s="13">
        <f t="shared" si="0"/>
        <v>0</v>
      </c>
      <c r="H29" s="13"/>
      <c r="I29" s="13"/>
    </row>
    <row r="30" spans="1:9" x14ac:dyDescent="0.35">
      <c r="A30" s="3" t="s">
        <v>60</v>
      </c>
      <c r="B30" s="13" t="s">
        <v>28</v>
      </c>
      <c r="C30" s="13"/>
      <c r="D30" s="13"/>
      <c r="E30" s="13"/>
      <c r="F30" s="13"/>
      <c r="G30" s="13">
        <f t="shared" si="0"/>
        <v>0</v>
      </c>
      <c r="H30" s="13"/>
      <c r="I30" s="13"/>
    </row>
    <row r="31" spans="1:9" x14ac:dyDescent="0.35">
      <c r="A31" s="3" t="s">
        <v>61</v>
      </c>
      <c r="B31" s="13" t="s">
        <v>28</v>
      </c>
      <c r="C31" s="13"/>
      <c r="D31" s="13"/>
      <c r="E31" s="13"/>
      <c r="F31" s="13"/>
      <c r="G31" s="13">
        <f t="shared" si="0"/>
        <v>0</v>
      </c>
      <c r="H31" s="13"/>
      <c r="I31" s="13"/>
    </row>
    <row r="32" spans="1:9" x14ac:dyDescent="0.35">
      <c r="A32" s="3" t="s">
        <v>62</v>
      </c>
      <c r="B32" s="13" t="s">
        <v>28</v>
      </c>
      <c r="C32" s="13"/>
      <c r="D32" s="13"/>
      <c r="E32" s="13"/>
      <c r="F32" s="13"/>
      <c r="G32" s="13">
        <f t="shared" si="0"/>
        <v>0</v>
      </c>
      <c r="H32" s="13"/>
      <c r="I32" s="13"/>
    </row>
    <row r="33" spans="1:9" x14ac:dyDescent="0.35">
      <c r="A33" s="3" t="s">
        <v>63</v>
      </c>
      <c r="B33" s="13" t="s">
        <v>28</v>
      </c>
      <c r="C33" s="13"/>
      <c r="D33" s="13"/>
      <c r="E33" s="13"/>
      <c r="F33" s="13"/>
      <c r="G33" s="13">
        <f t="shared" si="0"/>
        <v>0</v>
      </c>
      <c r="H33" s="13"/>
      <c r="I33" s="13"/>
    </row>
    <row r="34" spans="1:9" x14ac:dyDescent="0.35">
      <c r="A34" s="3" t="s">
        <v>64</v>
      </c>
      <c r="B34" s="13" t="s">
        <v>28</v>
      </c>
      <c r="C34" s="13"/>
      <c r="D34" s="13"/>
      <c r="E34" s="13"/>
      <c r="F34" s="13"/>
      <c r="G34" s="13">
        <f t="shared" si="0"/>
        <v>0</v>
      </c>
      <c r="H34" s="13"/>
      <c r="I34" s="13"/>
    </row>
    <row r="35" spans="1:9" x14ac:dyDescent="0.35">
      <c r="A35" s="3" t="s">
        <v>65</v>
      </c>
      <c r="B35" s="13" t="s">
        <v>28</v>
      </c>
      <c r="C35" s="13"/>
      <c r="D35" s="13"/>
      <c r="E35" s="13"/>
      <c r="F35" s="13"/>
      <c r="G35" s="13">
        <f t="shared" si="0"/>
        <v>0</v>
      </c>
      <c r="H35" s="13"/>
      <c r="I35" s="13"/>
    </row>
    <row r="36" spans="1:9" x14ac:dyDescent="0.35">
      <c r="A36" s="3" t="s">
        <v>66</v>
      </c>
      <c r="B36" s="13" t="s">
        <v>28</v>
      </c>
      <c r="C36" s="13"/>
      <c r="D36" s="13"/>
      <c r="E36" s="13"/>
      <c r="F36" s="13"/>
      <c r="G36" s="13">
        <f t="shared" si="0"/>
        <v>0</v>
      </c>
      <c r="H36" s="13"/>
      <c r="I36" s="13"/>
    </row>
    <row r="37" spans="1:9" x14ac:dyDescent="0.35">
      <c r="A37" s="3" t="s">
        <v>67</v>
      </c>
      <c r="B37" s="13" t="s">
        <v>28</v>
      </c>
      <c r="C37" s="13"/>
      <c r="D37" s="13"/>
      <c r="E37" s="13"/>
      <c r="F37" s="13"/>
      <c r="G37" s="13">
        <f t="shared" si="0"/>
        <v>0</v>
      </c>
      <c r="H37" s="13"/>
      <c r="I37" s="13"/>
    </row>
    <row r="38" spans="1:9" x14ac:dyDescent="0.35">
      <c r="A38" s="3" t="s">
        <v>68</v>
      </c>
      <c r="B38" s="13" t="s">
        <v>28</v>
      </c>
      <c r="C38" s="13"/>
      <c r="D38" s="13"/>
      <c r="E38" s="13"/>
      <c r="F38" s="13"/>
      <c r="G38" s="13">
        <f t="shared" si="0"/>
        <v>0</v>
      </c>
      <c r="H38" s="13"/>
      <c r="I38" s="13"/>
    </row>
    <row r="39" spans="1:9" x14ac:dyDescent="0.35">
      <c r="A39" s="3" t="s">
        <v>69</v>
      </c>
      <c r="B39" s="13" t="s">
        <v>28</v>
      </c>
      <c r="C39" s="13"/>
      <c r="D39" s="13"/>
      <c r="E39" s="13"/>
      <c r="F39" s="13"/>
      <c r="G39" s="13">
        <f t="shared" si="0"/>
        <v>0</v>
      </c>
      <c r="H39" s="13"/>
      <c r="I39" s="13"/>
    </row>
    <row r="40" spans="1:9" x14ac:dyDescent="0.35">
      <c r="A40" s="3" t="s">
        <v>70</v>
      </c>
      <c r="B40" s="13" t="s">
        <v>28</v>
      </c>
      <c r="C40" s="13"/>
      <c r="D40" s="13"/>
      <c r="E40" s="13"/>
      <c r="F40" s="13"/>
      <c r="G40" s="13">
        <f t="shared" si="0"/>
        <v>0</v>
      </c>
      <c r="H40" s="13"/>
      <c r="I40" s="13"/>
    </row>
    <row r="41" spans="1:9" x14ac:dyDescent="0.35">
      <c r="A41" s="3" t="s">
        <v>71</v>
      </c>
      <c r="B41" s="13" t="s">
        <v>28</v>
      </c>
      <c r="C41" s="13"/>
      <c r="D41" s="13"/>
      <c r="E41" s="13"/>
      <c r="F41" s="13"/>
      <c r="G41" s="13">
        <f t="shared" si="0"/>
        <v>0</v>
      </c>
      <c r="H41" s="13"/>
      <c r="I41" s="13"/>
    </row>
    <row r="42" spans="1:9" x14ac:dyDescent="0.35">
      <c r="A42" s="3" t="s">
        <v>72</v>
      </c>
      <c r="B42" s="13" t="s">
        <v>28</v>
      </c>
      <c r="C42" s="13"/>
      <c r="D42" s="13"/>
      <c r="E42" s="13"/>
      <c r="F42" s="13"/>
      <c r="G42" s="13">
        <f t="shared" si="0"/>
        <v>0</v>
      </c>
      <c r="H42" s="13"/>
      <c r="I42" s="13"/>
    </row>
    <row r="43" spans="1:9" x14ac:dyDescent="0.35">
      <c r="A43" s="3" t="s">
        <v>73</v>
      </c>
      <c r="B43" s="13" t="s">
        <v>28</v>
      </c>
      <c r="C43" s="13"/>
      <c r="D43" s="13"/>
      <c r="E43" s="13"/>
      <c r="F43" s="13"/>
      <c r="G43" s="13">
        <f t="shared" si="0"/>
        <v>0</v>
      </c>
      <c r="H43" s="13"/>
      <c r="I43" s="13"/>
    </row>
    <row r="44" spans="1:9" x14ac:dyDescent="0.35">
      <c r="A44" s="3" t="s">
        <v>74</v>
      </c>
      <c r="B44" s="13" t="s">
        <v>28</v>
      </c>
      <c r="C44" s="13"/>
      <c r="D44" s="13"/>
      <c r="E44" s="13"/>
      <c r="F44" s="13"/>
      <c r="G44" s="13">
        <f t="shared" si="0"/>
        <v>0</v>
      </c>
      <c r="H44" s="13"/>
      <c r="I44" s="13"/>
    </row>
    <row r="45" spans="1:9" x14ac:dyDescent="0.35">
      <c r="A45" s="3" t="s">
        <v>45</v>
      </c>
      <c r="B45" s="13" t="s">
        <v>28</v>
      </c>
      <c r="C45" s="13"/>
      <c r="D45" s="13"/>
      <c r="E45" s="13"/>
      <c r="F45" s="13"/>
      <c r="G45" s="13">
        <f t="shared" si="0"/>
        <v>0</v>
      </c>
      <c r="H45" s="13"/>
      <c r="I45" s="13"/>
    </row>
    <row r="46" spans="1:9" x14ac:dyDescent="0.35">
      <c r="A46" s="3"/>
      <c r="B46" s="13"/>
      <c r="C46" s="13"/>
      <c r="D46" s="13"/>
      <c r="E46" s="13"/>
      <c r="F46" s="13"/>
      <c r="G46" s="13"/>
      <c r="H46" s="13"/>
      <c r="I46" s="13"/>
    </row>
    <row r="47" spans="1:9" x14ac:dyDescent="0.35">
      <c r="A47" s="14" t="s">
        <v>75</v>
      </c>
      <c r="B47" s="15">
        <f>SUM(G49:G54)</f>
        <v>0</v>
      </c>
      <c r="C47" s="12"/>
      <c r="D47" s="12"/>
      <c r="E47" s="12"/>
      <c r="F47" s="12"/>
      <c r="G47" s="12"/>
      <c r="H47" s="12"/>
      <c r="I47" s="12"/>
    </row>
    <row r="48" spans="1:9" x14ac:dyDescent="0.35">
      <c r="A48" s="11"/>
      <c r="B48" s="12" t="s">
        <v>33</v>
      </c>
      <c r="C48" s="12" t="s">
        <v>34</v>
      </c>
      <c r="D48" s="12" t="s">
        <v>35</v>
      </c>
      <c r="E48" s="12" t="s">
        <v>36</v>
      </c>
      <c r="F48" s="12" t="s">
        <v>37</v>
      </c>
      <c r="G48" s="12" t="s">
        <v>38</v>
      </c>
      <c r="H48" s="12" t="s">
        <v>39</v>
      </c>
      <c r="I48" s="12" t="s">
        <v>40</v>
      </c>
    </row>
    <row r="49" spans="1:9" x14ac:dyDescent="0.35">
      <c r="A49" s="3" t="s">
        <v>76</v>
      </c>
      <c r="B49" s="13" t="s">
        <v>28</v>
      </c>
      <c r="C49" s="13"/>
      <c r="D49" s="13"/>
      <c r="E49" s="13"/>
      <c r="F49" s="13"/>
      <c r="G49" s="13">
        <f t="shared" ref="G49:G54" si="1">IF(B49="Supplier", C49,C49*E49)</f>
        <v>0</v>
      </c>
      <c r="H49" s="13"/>
      <c r="I49" s="13"/>
    </row>
    <row r="50" spans="1:9" x14ac:dyDescent="0.35">
      <c r="A50" s="3" t="s">
        <v>77</v>
      </c>
      <c r="B50" s="13" t="s">
        <v>28</v>
      </c>
      <c r="C50" s="13"/>
      <c r="D50" s="13"/>
      <c r="E50" s="13"/>
      <c r="F50" s="13"/>
      <c r="G50" s="13">
        <f t="shared" si="1"/>
        <v>0</v>
      </c>
      <c r="H50" s="13"/>
      <c r="I50" s="13"/>
    </row>
    <row r="51" spans="1:9" x14ac:dyDescent="0.35">
      <c r="A51" s="3" t="s">
        <v>78</v>
      </c>
      <c r="B51" s="13" t="s">
        <v>28</v>
      </c>
      <c r="C51" s="13"/>
      <c r="D51" s="13"/>
      <c r="E51" s="13"/>
      <c r="F51" s="13"/>
      <c r="G51" s="13">
        <f t="shared" si="1"/>
        <v>0</v>
      </c>
      <c r="H51" s="13"/>
      <c r="I51" s="13"/>
    </row>
    <row r="52" spans="1:9" x14ac:dyDescent="0.35">
      <c r="A52" s="3" t="s">
        <v>79</v>
      </c>
      <c r="B52" s="13" t="s">
        <v>28</v>
      </c>
      <c r="C52" s="13"/>
      <c r="D52" s="13"/>
      <c r="E52" s="13"/>
      <c r="F52" s="13"/>
      <c r="G52" s="13">
        <f t="shared" si="1"/>
        <v>0</v>
      </c>
      <c r="H52" s="13"/>
      <c r="I52" s="13"/>
    </row>
    <row r="53" spans="1:9" x14ac:dyDescent="0.35">
      <c r="A53" s="3" t="s">
        <v>80</v>
      </c>
      <c r="B53" s="13" t="s">
        <v>28</v>
      </c>
      <c r="C53" s="13"/>
      <c r="D53" s="13"/>
      <c r="E53" s="13"/>
      <c r="F53" s="13"/>
      <c r="G53" s="13">
        <f t="shared" si="1"/>
        <v>0</v>
      </c>
      <c r="H53" s="13"/>
      <c r="I53" s="13"/>
    </row>
    <row r="54" spans="1:9" x14ac:dyDescent="0.35">
      <c r="A54" s="3" t="s">
        <v>45</v>
      </c>
      <c r="B54" s="13" t="s">
        <v>28</v>
      </c>
      <c r="C54" s="13"/>
      <c r="D54" s="13"/>
      <c r="E54" s="13"/>
      <c r="F54" s="13"/>
      <c r="G54" s="13">
        <f t="shared" si="1"/>
        <v>0</v>
      </c>
      <c r="H54" s="13"/>
      <c r="I54" s="13"/>
    </row>
    <row r="55" spans="1:9" x14ac:dyDescent="0.35">
      <c r="A55" s="3"/>
      <c r="B55" s="3"/>
      <c r="C55" s="3"/>
      <c r="D55" s="3"/>
      <c r="E55" s="3"/>
      <c r="F55" s="3"/>
      <c r="G55" s="3"/>
      <c r="H55" s="3"/>
      <c r="I55" s="3"/>
    </row>
    <row r="56" spans="1:9" x14ac:dyDescent="0.35">
      <c r="A56" s="14" t="s">
        <v>81</v>
      </c>
      <c r="B56" s="15">
        <f>SUM(G58:G59)</f>
        <v>0</v>
      </c>
      <c r="C56" s="12"/>
      <c r="D56" s="12"/>
      <c r="E56" s="12"/>
      <c r="F56" s="12"/>
      <c r="G56" s="12"/>
      <c r="H56" s="12"/>
      <c r="I56" s="12"/>
    </row>
    <row r="57" spans="1:9" x14ac:dyDescent="0.35">
      <c r="A57" s="11"/>
      <c r="B57" s="12" t="s">
        <v>33</v>
      </c>
      <c r="C57" s="12" t="s">
        <v>34</v>
      </c>
      <c r="D57" s="12" t="s">
        <v>35</v>
      </c>
      <c r="E57" s="12" t="s">
        <v>36</v>
      </c>
      <c r="F57" s="12" t="s">
        <v>37</v>
      </c>
      <c r="G57" s="12" t="s">
        <v>38</v>
      </c>
      <c r="H57" s="12" t="s">
        <v>39</v>
      </c>
      <c r="I57" s="12" t="s">
        <v>40</v>
      </c>
    </row>
    <row r="58" spans="1:9" x14ac:dyDescent="0.35">
      <c r="A58" s="3" t="s">
        <v>82</v>
      </c>
      <c r="B58" s="13" t="s">
        <v>28</v>
      </c>
      <c r="C58" s="13"/>
      <c r="D58" s="13"/>
      <c r="E58" s="13"/>
      <c r="F58" s="13"/>
      <c r="G58" s="13">
        <f>IF(B58="Supplier", C58,C58*E58)</f>
        <v>0</v>
      </c>
      <c r="H58" s="13"/>
      <c r="I58" s="13"/>
    </row>
    <row r="59" spans="1:9" x14ac:dyDescent="0.35">
      <c r="A59" s="3" t="s">
        <v>45</v>
      </c>
      <c r="B59" s="13" t="s">
        <v>28</v>
      </c>
      <c r="C59" s="13"/>
      <c r="D59" s="13"/>
      <c r="E59" s="13"/>
      <c r="F59" s="13"/>
      <c r="G59" s="13">
        <f>IF(B59="Supplier", C59,C59*E59)</f>
        <v>0</v>
      </c>
      <c r="H59" s="13"/>
      <c r="I59" s="13"/>
    </row>
    <row r="60" spans="1:9" x14ac:dyDescent="0.35">
      <c r="A60" s="3"/>
      <c r="B60" s="3"/>
      <c r="C60" s="3"/>
      <c r="D60" s="3"/>
      <c r="E60" s="3"/>
      <c r="F60" s="3"/>
      <c r="G60" s="3"/>
      <c r="H60" s="3"/>
      <c r="I60" s="3"/>
    </row>
    <row r="61" spans="1:9" x14ac:dyDescent="0.35">
      <c r="A61" s="14" t="s">
        <v>83</v>
      </c>
      <c r="B61" s="15">
        <f>SUM(G63:G66)</f>
        <v>0</v>
      </c>
      <c r="C61" s="12"/>
      <c r="D61" s="12"/>
      <c r="E61" s="12"/>
      <c r="F61" s="12"/>
      <c r="G61" s="12"/>
      <c r="H61" s="12"/>
      <c r="I61" s="12"/>
    </row>
    <row r="62" spans="1:9" x14ac:dyDescent="0.35">
      <c r="A62" s="11"/>
      <c r="B62" s="12" t="s">
        <v>33</v>
      </c>
      <c r="C62" s="12" t="s">
        <v>34</v>
      </c>
      <c r="D62" s="12" t="s">
        <v>35</v>
      </c>
      <c r="E62" s="12" t="s">
        <v>36</v>
      </c>
      <c r="F62" s="12" t="s">
        <v>37</v>
      </c>
      <c r="G62" s="12" t="s">
        <v>38</v>
      </c>
      <c r="H62" s="12" t="s">
        <v>39</v>
      </c>
      <c r="I62" s="12" t="s">
        <v>40</v>
      </c>
    </row>
    <row r="63" spans="1:9" x14ac:dyDescent="0.35">
      <c r="A63" s="3" t="s">
        <v>84</v>
      </c>
      <c r="B63" s="13" t="s">
        <v>28</v>
      </c>
      <c r="C63" s="13"/>
      <c r="D63" s="13"/>
      <c r="E63" s="13"/>
      <c r="F63" s="13"/>
      <c r="G63" s="13">
        <f>IF(B63="Supplier", C63,C63*E63)</f>
        <v>0</v>
      </c>
      <c r="H63" s="13"/>
      <c r="I63" s="13"/>
    </row>
    <row r="64" spans="1:9" x14ac:dyDescent="0.35">
      <c r="A64" s="3" t="s">
        <v>85</v>
      </c>
      <c r="B64" s="13" t="s">
        <v>28</v>
      </c>
      <c r="C64" s="13"/>
      <c r="D64" s="13"/>
      <c r="E64" s="13"/>
      <c r="F64" s="13"/>
      <c r="G64" s="13">
        <f>IF(B64="Supplier", C64,C64*E64)</f>
        <v>0</v>
      </c>
      <c r="H64" s="13"/>
      <c r="I64" s="13"/>
    </row>
    <row r="65" spans="1:9" x14ac:dyDescent="0.35">
      <c r="A65" s="3" t="s">
        <v>86</v>
      </c>
      <c r="B65" s="13" t="s">
        <v>28</v>
      </c>
      <c r="C65" s="13"/>
      <c r="D65" s="13"/>
      <c r="E65" s="13"/>
      <c r="F65" s="13"/>
      <c r="G65" s="13">
        <f>IF(B65="Supplier", C65,C65*E65)</f>
        <v>0</v>
      </c>
      <c r="H65" s="13"/>
      <c r="I65" s="13"/>
    </row>
    <row r="66" spans="1:9" x14ac:dyDescent="0.35">
      <c r="A66" s="3" t="s">
        <v>45</v>
      </c>
      <c r="B66" s="13" t="s">
        <v>28</v>
      </c>
      <c r="C66" s="13"/>
      <c r="D66" s="13"/>
      <c r="E66" s="13"/>
      <c r="F66" s="13"/>
      <c r="G66" s="13">
        <f>IF(B66="Supplier", C66,C66*E66)</f>
        <v>0</v>
      </c>
      <c r="H66" s="13"/>
      <c r="I66" s="13"/>
    </row>
    <row r="67" spans="1:9" x14ac:dyDescent="0.35">
      <c r="A67" s="3"/>
      <c r="B67" s="13"/>
      <c r="C67" s="13"/>
      <c r="D67" s="13"/>
      <c r="E67" s="13"/>
      <c r="F67" s="13"/>
      <c r="G67" s="13"/>
      <c r="H67" s="13"/>
      <c r="I67" s="13"/>
    </row>
    <row r="68" spans="1:9" x14ac:dyDescent="0.35">
      <c r="A68" s="14" t="s">
        <v>87</v>
      </c>
      <c r="B68" s="15">
        <f>SUM(G70:G71)</f>
        <v>0</v>
      </c>
      <c r="C68" s="12"/>
      <c r="D68" s="12"/>
      <c r="E68" s="12"/>
      <c r="F68" s="12"/>
      <c r="G68" s="12"/>
      <c r="H68" s="12"/>
      <c r="I68" s="12"/>
    </row>
    <row r="69" spans="1:9" x14ac:dyDescent="0.35">
      <c r="A69" s="11"/>
      <c r="B69" s="12" t="s">
        <v>33</v>
      </c>
      <c r="C69" s="12" t="s">
        <v>34</v>
      </c>
      <c r="D69" s="12" t="s">
        <v>35</v>
      </c>
      <c r="E69" s="12" t="s">
        <v>36</v>
      </c>
      <c r="F69" s="12" t="s">
        <v>37</v>
      </c>
      <c r="G69" s="12" t="s">
        <v>38</v>
      </c>
      <c r="H69" s="12" t="s">
        <v>39</v>
      </c>
      <c r="I69" s="12" t="s">
        <v>40</v>
      </c>
    </row>
    <row r="70" spans="1:9" x14ac:dyDescent="0.35">
      <c r="A70" s="3" t="s">
        <v>88</v>
      </c>
      <c r="B70" s="13" t="s">
        <v>28</v>
      </c>
      <c r="C70" s="13"/>
      <c r="D70" s="13"/>
      <c r="E70" s="13"/>
      <c r="F70" s="13"/>
      <c r="G70" s="13">
        <f>IF(B70="Supplier", C70,C70*E70)</f>
        <v>0</v>
      </c>
      <c r="H70" s="13"/>
      <c r="I70" s="13"/>
    </row>
    <row r="71" spans="1:9" x14ac:dyDescent="0.35">
      <c r="A71" s="3" t="s">
        <v>45</v>
      </c>
      <c r="B71" s="13" t="s">
        <v>28</v>
      </c>
      <c r="C71" s="13"/>
      <c r="D71" s="13"/>
      <c r="E71" s="13"/>
      <c r="F71" s="13"/>
      <c r="G71" s="13">
        <f>IF(B71="Supplier", C71,C71*E71)</f>
        <v>0</v>
      </c>
      <c r="H71" s="13"/>
      <c r="I71" s="13"/>
    </row>
    <row r="72" spans="1:9" x14ac:dyDescent="0.35">
      <c r="A72" s="3"/>
      <c r="B72" s="13"/>
      <c r="C72" s="13"/>
      <c r="D72" s="13"/>
      <c r="E72" s="13"/>
      <c r="F72" s="13"/>
      <c r="G72" s="13"/>
      <c r="H72" s="13"/>
      <c r="I72" s="13"/>
    </row>
    <row r="73" spans="1:9" x14ac:dyDescent="0.35">
      <c r="A73" s="14" t="s">
        <v>89</v>
      </c>
      <c r="B73" s="15">
        <f>SUM(G75:G76)</f>
        <v>0</v>
      </c>
      <c r="C73" s="12"/>
      <c r="D73" s="12"/>
      <c r="E73" s="12"/>
      <c r="F73" s="12"/>
      <c r="G73" s="12"/>
      <c r="H73" s="12"/>
      <c r="I73" s="12"/>
    </row>
    <row r="74" spans="1:9" x14ac:dyDescent="0.35">
      <c r="A74" s="11"/>
      <c r="B74" s="12" t="s">
        <v>33</v>
      </c>
      <c r="C74" s="12" t="s">
        <v>34</v>
      </c>
      <c r="D74" s="12" t="s">
        <v>35</v>
      </c>
      <c r="E74" s="12" t="s">
        <v>36</v>
      </c>
      <c r="F74" s="12" t="s">
        <v>37</v>
      </c>
      <c r="G74" s="12" t="s">
        <v>38</v>
      </c>
      <c r="H74" s="12" t="s">
        <v>39</v>
      </c>
      <c r="I74" s="12" t="s">
        <v>40</v>
      </c>
    </row>
    <row r="75" spans="1:9" x14ac:dyDescent="0.35">
      <c r="A75" s="3" t="s">
        <v>90</v>
      </c>
      <c r="B75" s="13" t="s">
        <v>28</v>
      </c>
      <c r="C75" s="13"/>
      <c r="D75" s="13"/>
      <c r="E75" s="13"/>
      <c r="F75" s="13"/>
      <c r="G75" s="13">
        <f>IF(B75="Supplier", C75,C75*E75)</f>
        <v>0</v>
      </c>
      <c r="H75" s="13"/>
      <c r="I75" s="13"/>
    </row>
    <row r="76" spans="1:9" x14ac:dyDescent="0.35">
      <c r="A76" s="3" t="s">
        <v>45</v>
      </c>
      <c r="B76" s="13" t="s">
        <v>28</v>
      </c>
      <c r="C76" s="13"/>
      <c r="D76" s="13"/>
      <c r="E76" s="13"/>
      <c r="F76" s="13"/>
      <c r="G76" s="13">
        <f>IF(B76="Supplier", C76,C76*E76)</f>
        <v>0</v>
      </c>
      <c r="H76" s="13"/>
      <c r="I76" s="13"/>
    </row>
    <row r="77" spans="1:9" x14ac:dyDescent="0.35">
      <c r="A77" s="3"/>
      <c r="B77" s="13"/>
      <c r="C77" s="13"/>
      <c r="D77" s="13"/>
      <c r="E77" s="13"/>
      <c r="F77" s="13"/>
      <c r="G77" s="13"/>
      <c r="H77" s="13"/>
      <c r="I77" s="13"/>
    </row>
    <row r="78" spans="1:9" x14ac:dyDescent="0.35">
      <c r="A78" s="14" t="s">
        <v>91</v>
      </c>
      <c r="B78" s="15">
        <f>SUM(G80:G87)</f>
        <v>0</v>
      </c>
      <c r="C78" s="12"/>
      <c r="D78" s="12"/>
      <c r="E78" s="12"/>
      <c r="F78" s="12"/>
      <c r="G78" s="12"/>
      <c r="H78" s="12"/>
      <c r="I78" s="12"/>
    </row>
    <row r="79" spans="1:9" x14ac:dyDescent="0.35">
      <c r="A79" s="11"/>
      <c r="B79" s="12" t="s">
        <v>33</v>
      </c>
      <c r="C79" s="12" t="s">
        <v>34</v>
      </c>
      <c r="D79" s="12" t="s">
        <v>35</v>
      </c>
      <c r="E79" s="12" t="s">
        <v>36</v>
      </c>
      <c r="F79" s="12" t="s">
        <v>37</v>
      </c>
      <c r="G79" s="12" t="s">
        <v>38</v>
      </c>
      <c r="H79" s="12" t="s">
        <v>39</v>
      </c>
      <c r="I79" s="12" t="s">
        <v>40</v>
      </c>
    </row>
    <row r="80" spans="1:9" x14ac:dyDescent="0.35">
      <c r="A80" s="3" t="s">
        <v>92</v>
      </c>
      <c r="B80" s="13" t="s">
        <v>28</v>
      </c>
      <c r="C80" s="13"/>
      <c r="D80" s="13"/>
      <c r="E80" s="13"/>
      <c r="F80" s="13"/>
      <c r="G80" s="13">
        <f t="shared" ref="G80:G87" si="2">IF(B80="Supplier", C80,C80*E80)</f>
        <v>0</v>
      </c>
      <c r="H80" s="13"/>
      <c r="I80" s="13"/>
    </row>
    <row r="81" spans="1:9" x14ac:dyDescent="0.35">
      <c r="A81" s="3" t="s">
        <v>93</v>
      </c>
      <c r="B81" s="13" t="s">
        <v>28</v>
      </c>
      <c r="C81" s="13"/>
      <c r="D81" s="13"/>
      <c r="E81" s="13"/>
      <c r="F81" s="13"/>
      <c r="G81" s="13">
        <f t="shared" si="2"/>
        <v>0</v>
      </c>
      <c r="H81" s="13"/>
      <c r="I81" s="13"/>
    </row>
    <row r="82" spans="1:9" x14ac:dyDescent="0.35">
      <c r="A82" s="3" t="s">
        <v>94</v>
      </c>
      <c r="B82" s="13" t="s">
        <v>28</v>
      </c>
      <c r="C82" s="13"/>
      <c r="D82" s="13"/>
      <c r="E82" s="13"/>
      <c r="F82" s="13"/>
      <c r="G82" s="13">
        <f t="shared" si="2"/>
        <v>0</v>
      </c>
      <c r="H82" s="13"/>
      <c r="I82" s="13"/>
    </row>
    <row r="83" spans="1:9" x14ac:dyDescent="0.35">
      <c r="A83" s="3" t="s">
        <v>95</v>
      </c>
      <c r="B83" s="13" t="s">
        <v>28</v>
      </c>
      <c r="C83" s="13"/>
      <c r="D83" s="13"/>
      <c r="E83" s="13"/>
      <c r="F83" s="13"/>
      <c r="G83" s="13">
        <f t="shared" si="2"/>
        <v>0</v>
      </c>
      <c r="H83" s="13"/>
      <c r="I83" s="13"/>
    </row>
    <row r="84" spans="1:9" x14ac:dyDescent="0.35">
      <c r="A84" s="3" t="s">
        <v>96</v>
      </c>
      <c r="B84" s="13" t="s">
        <v>28</v>
      </c>
      <c r="C84" s="13"/>
      <c r="D84" s="13"/>
      <c r="E84" s="13"/>
      <c r="F84" s="13"/>
      <c r="G84" s="13">
        <f t="shared" si="2"/>
        <v>0</v>
      </c>
      <c r="H84" s="13"/>
      <c r="I84" s="13"/>
    </row>
    <row r="85" spans="1:9" x14ac:dyDescent="0.35">
      <c r="A85" s="3" t="s">
        <v>97</v>
      </c>
      <c r="B85" s="13" t="s">
        <v>28</v>
      </c>
      <c r="C85" s="13"/>
      <c r="D85" s="13"/>
      <c r="E85" s="13"/>
      <c r="F85" s="13"/>
      <c r="G85" s="13">
        <f t="shared" si="2"/>
        <v>0</v>
      </c>
      <c r="H85" s="13"/>
      <c r="I85" s="13"/>
    </row>
    <row r="86" spans="1:9" x14ac:dyDescent="0.35">
      <c r="A86" s="3" t="s">
        <v>98</v>
      </c>
      <c r="B86" s="13" t="s">
        <v>28</v>
      </c>
      <c r="C86" s="13"/>
      <c r="D86" s="13"/>
      <c r="E86" s="13"/>
      <c r="F86" s="13"/>
      <c r="G86" s="13">
        <f t="shared" si="2"/>
        <v>0</v>
      </c>
      <c r="H86" s="13"/>
      <c r="I86" s="13"/>
    </row>
    <row r="87" spans="1:9" x14ac:dyDescent="0.35">
      <c r="A87" s="3" t="s">
        <v>45</v>
      </c>
      <c r="B87" s="13" t="s">
        <v>28</v>
      </c>
      <c r="C87" s="13"/>
      <c r="D87" s="13"/>
      <c r="E87" s="13"/>
      <c r="F87" s="13"/>
      <c r="G87" s="13">
        <f t="shared" si="2"/>
        <v>0</v>
      </c>
      <c r="H87" s="13"/>
      <c r="I87" s="13"/>
    </row>
    <row r="88" spans="1:9" x14ac:dyDescent="0.35">
      <c r="A88" s="3"/>
      <c r="B88" s="13"/>
      <c r="C88" s="13"/>
      <c r="D88" s="13"/>
      <c r="E88" s="13"/>
      <c r="F88" s="13"/>
      <c r="G88" s="13"/>
      <c r="H88" s="13"/>
      <c r="I88" s="13"/>
    </row>
    <row r="89" spans="1:9" x14ac:dyDescent="0.35">
      <c r="A89" s="14" t="s">
        <v>99</v>
      </c>
      <c r="B89" s="15">
        <f>SUM(G91:G92)</f>
        <v>0</v>
      </c>
      <c r="C89" s="12"/>
      <c r="D89" s="12"/>
      <c r="E89" s="12"/>
      <c r="F89" s="12"/>
      <c r="G89" s="12"/>
      <c r="H89" s="12"/>
      <c r="I89" s="12"/>
    </row>
    <row r="90" spans="1:9" x14ac:dyDescent="0.35">
      <c r="A90" s="11"/>
      <c r="B90" s="12" t="s">
        <v>33</v>
      </c>
      <c r="C90" s="12" t="s">
        <v>34</v>
      </c>
      <c r="D90" s="12" t="s">
        <v>35</v>
      </c>
      <c r="E90" s="12" t="s">
        <v>36</v>
      </c>
      <c r="F90" s="12" t="s">
        <v>37</v>
      </c>
      <c r="G90" s="12" t="s">
        <v>38</v>
      </c>
      <c r="H90" s="12" t="s">
        <v>39</v>
      </c>
      <c r="I90" s="12" t="s">
        <v>40</v>
      </c>
    </row>
    <row r="91" spans="1:9" x14ac:dyDescent="0.35">
      <c r="A91" s="3" t="s">
        <v>100</v>
      </c>
      <c r="B91" s="13" t="s">
        <v>28</v>
      </c>
      <c r="C91" s="13"/>
      <c r="D91" s="13"/>
      <c r="E91" s="13"/>
      <c r="F91" s="13"/>
      <c r="G91" s="13">
        <f>IF(B91="Supplier", C91,C91*E91)</f>
        <v>0</v>
      </c>
      <c r="H91" s="13"/>
      <c r="I91" s="13"/>
    </row>
    <row r="92" spans="1:9" x14ac:dyDescent="0.35">
      <c r="A92" s="3" t="s">
        <v>45</v>
      </c>
      <c r="B92" s="13" t="s">
        <v>28</v>
      </c>
      <c r="C92" s="13"/>
      <c r="D92" s="13"/>
      <c r="E92" s="13"/>
      <c r="F92" s="13"/>
      <c r="G92" s="13">
        <f>IF(B92="Supplier", C92,C92*E92)</f>
        <v>0</v>
      </c>
      <c r="H92" s="13"/>
      <c r="I92" s="13"/>
    </row>
    <row r="93" spans="1:9" x14ac:dyDescent="0.35">
      <c r="A93" s="3"/>
      <c r="B93" s="13"/>
      <c r="C93" s="13"/>
      <c r="D93" s="13"/>
      <c r="E93" s="13"/>
      <c r="F93" s="13"/>
      <c r="G93" s="13"/>
      <c r="H93" s="13"/>
      <c r="I93" s="13"/>
    </row>
    <row r="94" spans="1:9" x14ac:dyDescent="0.35">
      <c r="A94" s="14" t="s">
        <v>101</v>
      </c>
      <c r="B94" s="15">
        <f>SUM(G96:G99)</f>
        <v>0</v>
      </c>
      <c r="C94" s="12"/>
      <c r="D94" s="12"/>
      <c r="E94" s="12"/>
      <c r="F94" s="12"/>
      <c r="G94" s="12"/>
      <c r="H94" s="12"/>
      <c r="I94" s="12"/>
    </row>
    <row r="95" spans="1:9" x14ac:dyDescent="0.35">
      <c r="A95" s="11"/>
      <c r="B95" s="12" t="s">
        <v>33</v>
      </c>
      <c r="C95" s="12" t="s">
        <v>34</v>
      </c>
      <c r="D95" s="12" t="s">
        <v>35</v>
      </c>
      <c r="E95" s="12" t="s">
        <v>36</v>
      </c>
      <c r="F95" s="12" t="s">
        <v>37</v>
      </c>
      <c r="G95" s="12" t="s">
        <v>38</v>
      </c>
      <c r="H95" s="12" t="s">
        <v>39</v>
      </c>
      <c r="I95" s="12" t="s">
        <v>40</v>
      </c>
    </row>
    <row r="96" spans="1:9" x14ac:dyDescent="0.35">
      <c r="A96" s="3" t="s">
        <v>102</v>
      </c>
      <c r="B96" s="13" t="s">
        <v>28</v>
      </c>
      <c r="C96" s="13"/>
      <c r="D96" s="13"/>
      <c r="E96" s="13"/>
      <c r="F96" s="13"/>
      <c r="G96" s="13">
        <f>IF(B96="Supplier", C96,C96*E96)</f>
        <v>0</v>
      </c>
      <c r="H96" s="13"/>
      <c r="I96" s="13"/>
    </row>
    <row r="97" spans="1:9" x14ac:dyDescent="0.35">
      <c r="A97" s="3" t="s">
        <v>103</v>
      </c>
      <c r="B97" s="13" t="s">
        <v>28</v>
      </c>
      <c r="C97" s="13"/>
      <c r="D97" s="13"/>
      <c r="E97" s="13"/>
      <c r="F97" s="13"/>
      <c r="G97" s="13">
        <f>IF(B97="Supplier", C97,C97*E97)</f>
        <v>0</v>
      </c>
      <c r="H97" s="13"/>
      <c r="I97" s="13"/>
    </row>
    <row r="98" spans="1:9" x14ac:dyDescent="0.35">
      <c r="A98" s="3" t="s">
        <v>104</v>
      </c>
      <c r="B98" s="13" t="s">
        <v>28</v>
      </c>
      <c r="C98" s="13"/>
      <c r="D98" s="13"/>
      <c r="E98" s="13"/>
      <c r="F98" s="13"/>
      <c r="G98" s="13">
        <f>IF(B98="Supplier", C98,C98*E98)</f>
        <v>0</v>
      </c>
      <c r="H98" s="13"/>
      <c r="I98" s="13"/>
    </row>
    <row r="99" spans="1:9" x14ac:dyDescent="0.35">
      <c r="A99" s="3" t="s">
        <v>45</v>
      </c>
      <c r="B99" s="13" t="s">
        <v>28</v>
      </c>
      <c r="C99" s="13"/>
      <c r="D99" s="13"/>
      <c r="E99" s="13"/>
      <c r="F99" s="13"/>
      <c r="G99" s="13">
        <f>IF(B99="Supplier", C99,C99*E99)</f>
        <v>0</v>
      </c>
      <c r="H99" s="13"/>
      <c r="I99" s="13"/>
    </row>
    <row r="100" spans="1:9" x14ac:dyDescent="0.35">
      <c r="A100" s="3"/>
      <c r="B100" s="13"/>
      <c r="C100" s="13"/>
      <c r="D100" s="13"/>
      <c r="E100" s="13"/>
      <c r="F100" s="13"/>
      <c r="G100" s="13"/>
      <c r="H100" s="13"/>
      <c r="I100" s="13"/>
    </row>
    <row r="101" spans="1:9" x14ac:dyDescent="0.35">
      <c r="A101" s="14" t="s">
        <v>105</v>
      </c>
      <c r="B101" s="15">
        <f>SUM(G103:G105)</f>
        <v>0</v>
      </c>
      <c r="C101" s="12"/>
      <c r="D101" s="12"/>
      <c r="E101" s="12"/>
      <c r="F101" s="12"/>
      <c r="G101" s="12"/>
      <c r="H101" s="12"/>
      <c r="I101" s="12"/>
    </row>
    <row r="102" spans="1:9" x14ac:dyDescent="0.35">
      <c r="A102" s="11"/>
      <c r="B102" s="12" t="s">
        <v>33</v>
      </c>
      <c r="C102" s="12" t="s">
        <v>34</v>
      </c>
      <c r="D102" s="12" t="s">
        <v>35</v>
      </c>
      <c r="E102" s="12" t="s">
        <v>36</v>
      </c>
      <c r="F102" s="12" t="s">
        <v>37</v>
      </c>
      <c r="G102" s="12" t="s">
        <v>38</v>
      </c>
      <c r="H102" s="12" t="s">
        <v>39</v>
      </c>
      <c r="I102" s="12" t="s">
        <v>40</v>
      </c>
    </row>
    <row r="103" spans="1:9" x14ac:dyDescent="0.35">
      <c r="A103" s="3" t="s">
        <v>106</v>
      </c>
      <c r="B103" s="13" t="s">
        <v>28</v>
      </c>
      <c r="C103" s="13"/>
      <c r="D103" s="13"/>
      <c r="E103" s="13"/>
      <c r="F103" s="13"/>
      <c r="G103" s="13">
        <f>IF(B103="Supplier", C103,C103*E103)</f>
        <v>0</v>
      </c>
      <c r="H103" s="13"/>
      <c r="I103" s="13"/>
    </row>
    <row r="104" spans="1:9" x14ac:dyDescent="0.35">
      <c r="A104" s="3" t="s">
        <v>107</v>
      </c>
      <c r="B104" s="13" t="s">
        <v>28</v>
      </c>
      <c r="C104" s="13"/>
      <c r="D104" s="13"/>
      <c r="E104" s="13"/>
      <c r="F104" s="13"/>
      <c r="G104" s="13">
        <f>IF(B104="Supplier", C104,C104*E104)</f>
        <v>0</v>
      </c>
      <c r="H104" s="13"/>
      <c r="I104" s="13"/>
    </row>
    <row r="105" spans="1:9" x14ac:dyDescent="0.35">
      <c r="A105" s="3" t="s">
        <v>45</v>
      </c>
      <c r="B105" s="13" t="s">
        <v>28</v>
      </c>
      <c r="C105" s="13"/>
      <c r="D105" s="13"/>
      <c r="E105" s="13"/>
      <c r="F105" s="13"/>
      <c r="G105" s="13">
        <f>IF(B105="Supplier", C105,C105*E105)</f>
        <v>0</v>
      </c>
      <c r="H105" s="13"/>
      <c r="I105" s="13"/>
    </row>
    <row r="106" spans="1:9" x14ac:dyDescent="0.35">
      <c r="A106" s="3"/>
      <c r="B106" s="13"/>
      <c r="C106" s="13"/>
      <c r="D106" s="13"/>
      <c r="E106" s="13"/>
      <c r="F106" s="13"/>
      <c r="G106" s="13"/>
      <c r="H106" s="13"/>
      <c r="I106" s="13"/>
    </row>
    <row r="107" spans="1:9" x14ac:dyDescent="0.35">
      <c r="A107" s="14" t="s">
        <v>108</v>
      </c>
      <c r="B107" s="15">
        <f>SUM(G109:G142)</f>
        <v>0</v>
      </c>
      <c r="C107" s="12"/>
      <c r="D107" s="12"/>
      <c r="E107" s="12"/>
      <c r="F107" s="12"/>
      <c r="G107" s="12"/>
      <c r="H107" s="12"/>
      <c r="I107" s="12"/>
    </row>
    <row r="108" spans="1:9" x14ac:dyDescent="0.35">
      <c r="A108" s="11"/>
      <c r="B108" s="12" t="s">
        <v>33</v>
      </c>
      <c r="C108" s="12" t="s">
        <v>34</v>
      </c>
      <c r="D108" s="12" t="s">
        <v>35</v>
      </c>
      <c r="E108" s="12" t="s">
        <v>36</v>
      </c>
      <c r="F108" s="12" t="s">
        <v>37</v>
      </c>
      <c r="G108" s="12" t="s">
        <v>38</v>
      </c>
      <c r="H108" s="12" t="s">
        <v>39</v>
      </c>
      <c r="I108" s="12" t="s">
        <v>40</v>
      </c>
    </row>
    <row r="109" spans="1:9" x14ac:dyDescent="0.35">
      <c r="A109" s="18" t="s">
        <v>109</v>
      </c>
      <c r="B109" s="13" t="s">
        <v>28</v>
      </c>
      <c r="C109" s="13"/>
      <c r="D109" s="13"/>
      <c r="E109" s="13"/>
      <c r="F109" s="13"/>
      <c r="G109" s="13">
        <f t="shared" ref="G109:G142" si="3">IF(B109="Supplier", C109,C109*E109)</f>
        <v>0</v>
      </c>
      <c r="H109" s="13"/>
      <c r="I109" s="13"/>
    </row>
    <row r="110" spans="1:9" x14ac:dyDescent="0.35">
      <c r="A110" s="18" t="s">
        <v>110</v>
      </c>
      <c r="B110" s="13" t="s">
        <v>28</v>
      </c>
      <c r="C110" s="13"/>
      <c r="D110" s="13"/>
      <c r="E110" s="13"/>
      <c r="F110" s="13"/>
      <c r="G110" s="13">
        <f t="shared" si="3"/>
        <v>0</v>
      </c>
      <c r="H110" s="13"/>
      <c r="I110" s="13"/>
    </row>
    <row r="111" spans="1:9" x14ac:dyDescent="0.35">
      <c r="A111" s="18" t="s">
        <v>111</v>
      </c>
      <c r="B111" s="13" t="s">
        <v>28</v>
      </c>
      <c r="C111" s="13"/>
      <c r="D111" s="13"/>
      <c r="E111" s="13"/>
      <c r="F111" s="13"/>
      <c r="G111" s="13">
        <f t="shared" si="3"/>
        <v>0</v>
      </c>
      <c r="H111" s="13"/>
      <c r="I111" s="13"/>
    </row>
    <row r="112" spans="1:9" x14ac:dyDescent="0.35">
      <c r="A112" s="18" t="s">
        <v>112</v>
      </c>
      <c r="B112" s="13" t="s">
        <v>28</v>
      </c>
      <c r="C112" s="13"/>
      <c r="D112" s="13"/>
      <c r="E112" s="13"/>
      <c r="F112" s="13"/>
      <c r="G112" s="13">
        <f t="shared" si="3"/>
        <v>0</v>
      </c>
      <c r="H112" s="13"/>
      <c r="I112" s="13"/>
    </row>
    <row r="113" spans="1:9" x14ac:dyDescent="0.35">
      <c r="A113" s="18" t="s">
        <v>113</v>
      </c>
      <c r="B113" s="13" t="s">
        <v>28</v>
      </c>
      <c r="C113" s="13"/>
      <c r="D113" s="13"/>
      <c r="E113" s="13"/>
      <c r="F113" s="13"/>
      <c r="G113" s="13">
        <f t="shared" si="3"/>
        <v>0</v>
      </c>
      <c r="H113" s="13"/>
      <c r="I113" s="13"/>
    </row>
    <row r="114" spans="1:9" x14ac:dyDescent="0.35">
      <c r="A114" s="18" t="s">
        <v>114</v>
      </c>
      <c r="B114" s="13" t="s">
        <v>28</v>
      </c>
      <c r="C114" s="13"/>
      <c r="D114" s="13"/>
      <c r="E114" s="13"/>
      <c r="F114" s="13"/>
      <c r="G114" s="13">
        <f t="shared" si="3"/>
        <v>0</v>
      </c>
      <c r="H114" s="13"/>
      <c r="I114" s="13"/>
    </row>
    <row r="115" spans="1:9" x14ac:dyDescent="0.35">
      <c r="A115" s="18" t="s">
        <v>115</v>
      </c>
      <c r="B115" s="13" t="s">
        <v>28</v>
      </c>
      <c r="C115" s="13"/>
      <c r="D115" s="13"/>
      <c r="E115" s="13"/>
      <c r="F115" s="13"/>
      <c r="G115" s="13">
        <f t="shared" si="3"/>
        <v>0</v>
      </c>
      <c r="H115" s="13"/>
      <c r="I115" s="13"/>
    </row>
    <row r="116" spans="1:9" x14ac:dyDescent="0.35">
      <c r="A116" s="18" t="s">
        <v>116</v>
      </c>
      <c r="B116" s="13" t="s">
        <v>28</v>
      </c>
      <c r="C116" s="13"/>
      <c r="D116" s="13"/>
      <c r="E116" s="13"/>
      <c r="F116" s="13"/>
      <c r="G116" s="13">
        <f t="shared" si="3"/>
        <v>0</v>
      </c>
      <c r="H116" s="13"/>
      <c r="I116" s="13"/>
    </row>
    <row r="117" spans="1:9" x14ac:dyDescent="0.35">
      <c r="A117" s="18" t="s">
        <v>117</v>
      </c>
      <c r="B117" s="13" t="s">
        <v>28</v>
      </c>
      <c r="C117" s="13"/>
      <c r="D117" s="13"/>
      <c r="E117" s="13"/>
      <c r="F117" s="13"/>
      <c r="G117" s="13">
        <f t="shared" si="3"/>
        <v>0</v>
      </c>
      <c r="H117" s="13"/>
      <c r="I117" s="13"/>
    </row>
    <row r="118" spans="1:9" x14ac:dyDescent="0.35">
      <c r="A118" s="18" t="s">
        <v>118</v>
      </c>
      <c r="B118" s="13" t="s">
        <v>28</v>
      </c>
      <c r="C118" s="13"/>
      <c r="D118" s="13"/>
      <c r="E118" s="13"/>
      <c r="F118" s="13"/>
      <c r="G118" s="13">
        <f t="shared" si="3"/>
        <v>0</v>
      </c>
      <c r="H118" s="13"/>
      <c r="I118" s="13"/>
    </row>
    <row r="119" spans="1:9" x14ac:dyDescent="0.35">
      <c r="A119" s="18" t="s">
        <v>119</v>
      </c>
      <c r="B119" s="13" t="s">
        <v>28</v>
      </c>
      <c r="C119" s="13"/>
      <c r="D119" s="13"/>
      <c r="E119" s="13"/>
      <c r="F119" s="13"/>
      <c r="G119" s="13">
        <f t="shared" si="3"/>
        <v>0</v>
      </c>
      <c r="H119" s="13"/>
      <c r="I119" s="13"/>
    </row>
    <row r="120" spans="1:9" x14ac:dyDescent="0.35">
      <c r="A120" s="18" t="s">
        <v>120</v>
      </c>
      <c r="B120" s="13" t="s">
        <v>28</v>
      </c>
      <c r="C120" s="13"/>
      <c r="D120" s="13"/>
      <c r="E120" s="13"/>
      <c r="F120" s="13"/>
      <c r="G120" s="13">
        <f t="shared" si="3"/>
        <v>0</v>
      </c>
      <c r="H120" s="13"/>
      <c r="I120" s="13"/>
    </row>
    <row r="121" spans="1:9" x14ac:dyDescent="0.35">
      <c r="A121" s="18" t="s">
        <v>121</v>
      </c>
      <c r="B121" s="13" t="s">
        <v>28</v>
      </c>
      <c r="C121" s="13"/>
      <c r="D121" s="13"/>
      <c r="E121" s="13"/>
      <c r="F121" s="13"/>
      <c r="G121" s="13">
        <f t="shared" si="3"/>
        <v>0</v>
      </c>
      <c r="H121" s="13"/>
      <c r="I121" s="13"/>
    </row>
    <row r="122" spans="1:9" x14ac:dyDescent="0.35">
      <c r="A122" s="18" t="s">
        <v>122</v>
      </c>
      <c r="B122" s="13" t="s">
        <v>28</v>
      </c>
      <c r="C122" s="13"/>
      <c r="D122" s="13"/>
      <c r="E122" s="13"/>
      <c r="F122" s="13"/>
      <c r="G122" s="13">
        <f t="shared" si="3"/>
        <v>0</v>
      </c>
      <c r="H122" s="13"/>
      <c r="I122" s="13"/>
    </row>
    <row r="123" spans="1:9" x14ac:dyDescent="0.35">
      <c r="A123" s="18" t="s">
        <v>123</v>
      </c>
      <c r="B123" s="13" t="s">
        <v>28</v>
      </c>
      <c r="C123" s="13"/>
      <c r="D123" s="13"/>
      <c r="E123" s="13"/>
      <c r="F123" s="13"/>
      <c r="G123" s="13">
        <f t="shared" si="3"/>
        <v>0</v>
      </c>
      <c r="H123" s="13"/>
      <c r="I123" s="13"/>
    </row>
    <row r="124" spans="1:9" x14ac:dyDescent="0.35">
      <c r="A124" s="18" t="s">
        <v>124</v>
      </c>
      <c r="B124" s="13" t="s">
        <v>28</v>
      </c>
      <c r="C124" s="13"/>
      <c r="D124" s="13"/>
      <c r="E124" s="13"/>
      <c r="F124" s="13"/>
      <c r="G124" s="13">
        <f t="shared" si="3"/>
        <v>0</v>
      </c>
      <c r="H124" s="13"/>
      <c r="I124" s="13"/>
    </row>
    <row r="125" spans="1:9" x14ac:dyDescent="0.35">
      <c r="A125" s="18" t="s">
        <v>125</v>
      </c>
      <c r="B125" s="13" t="s">
        <v>28</v>
      </c>
      <c r="C125" s="13"/>
      <c r="D125" s="13"/>
      <c r="E125" s="13"/>
      <c r="F125" s="13"/>
      <c r="G125" s="13">
        <f t="shared" si="3"/>
        <v>0</v>
      </c>
      <c r="H125" s="13"/>
      <c r="I125" s="13"/>
    </row>
    <row r="126" spans="1:9" x14ac:dyDescent="0.35">
      <c r="A126" s="18" t="s">
        <v>126</v>
      </c>
      <c r="B126" s="13" t="s">
        <v>28</v>
      </c>
      <c r="C126" s="13"/>
      <c r="D126" s="13"/>
      <c r="E126" s="13"/>
      <c r="F126" s="13"/>
      <c r="G126" s="13">
        <f t="shared" si="3"/>
        <v>0</v>
      </c>
      <c r="H126" s="13"/>
      <c r="I126" s="13"/>
    </row>
    <row r="127" spans="1:9" x14ac:dyDescent="0.35">
      <c r="A127" s="18" t="s">
        <v>127</v>
      </c>
      <c r="B127" s="13" t="s">
        <v>28</v>
      </c>
      <c r="C127" s="13"/>
      <c r="D127" s="13"/>
      <c r="E127" s="13"/>
      <c r="F127" s="13"/>
      <c r="G127" s="13">
        <f t="shared" si="3"/>
        <v>0</v>
      </c>
      <c r="H127" s="13"/>
      <c r="I127" s="13"/>
    </row>
    <row r="128" spans="1:9" x14ac:dyDescent="0.35">
      <c r="A128" s="18" t="s">
        <v>128</v>
      </c>
      <c r="B128" s="13" t="s">
        <v>28</v>
      </c>
      <c r="C128" s="13"/>
      <c r="D128" s="13"/>
      <c r="E128" s="13"/>
      <c r="F128" s="13"/>
      <c r="G128" s="13">
        <f t="shared" si="3"/>
        <v>0</v>
      </c>
      <c r="H128" s="13"/>
      <c r="I128" s="13"/>
    </row>
    <row r="129" spans="1:9" x14ac:dyDescent="0.35">
      <c r="A129" s="18" t="s">
        <v>129</v>
      </c>
      <c r="B129" s="13" t="s">
        <v>28</v>
      </c>
      <c r="C129" s="13"/>
      <c r="D129" s="13"/>
      <c r="E129" s="13"/>
      <c r="F129" s="13"/>
      <c r="G129" s="13">
        <f t="shared" si="3"/>
        <v>0</v>
      </c>
      <c r="H129" s="13"/>
      <c r="I129" s="13"/>
    </row>
    <row r="130" spans="1:9" x14ac:dyDescent="0.35">
      <c r="A130" s="18" t="s">
        <v>130</v>
      </c>
      <c r="B130" s="13" t="s">
        <v>28</v>
      </c>
      <c r="C130" s="13"/>
      <c r="D130" s="13"/>
      <c r="E130" s="13"/>
      <c r="F130" s="13"/>
      <c r="G130" s="13">
        <f t="shared" si="3"/>
        <v>0</v>
      </c>
      <c r="H130" s="13"/>
      <c r="I130" s="13"/>
    </row>
    <row r="131" spans="1:9" x14ac:dyDescent="0.35">
      <c r="A131" s="18" t="s">
        <v>131</v>
      </c>
      <c r="B131" s="13" t="s">
        <v>28</v>
      </c>
      <c r="C131" s="13"/>
      <c r="D131" s="13"/>
      <c r="E131" s="13"/>
      <c r="F131" s="13"/>
      <c r="G131" s="13">
        <f t="shared" si="3"/>
        <v>0</v>
      </c>
      <c r="H131" s="13"/>
      <c r="I131" s="13"/>
    </row>
    <row r="132" spans="1:9" x14ac:dyDescent="0.35">
      <c r="A132" s="18" t="s">
        <v>132</v>
      </c>
      <c r="B132" s="13" t="s">
        <v>28</v>
      </c>
      <c r="C132" s="13"/>
      <c r="D132" s="13"/>
      <c r="E132" s="13"/>
      <c r="F132" s="13"/>
      <c r="G132" s="13">
        <f t="shared" si="3"/>
        <v>0</v>
      </c>
      <c r="H132" s="13"/>
      <c r="I132" s="13"/>
    </row>
    <row r="133" spans="1:9" x14ac:dyDescent="0.35">
      <c r="A133" s="18" t="s">
        <v>133</v>
      </c>
      <c r="B133" s="13" t="s">
        <v>28</v>
      </c>
      <c r="C133" s="13"/>
      <c r="D133" s="13"/>
      <c r="E133" s="13"/>
      <c r="F133" s="13"/>
      <c r="G133" s="13">
        <f t="shared" si="3"/>
        <v>0</v>
      </c>
      <c r="H133" s="13"/>
      <c r="I133" s="13"/>
    </row>
    <row r="134" spans="1:9" x14ac:dyDescent="0.35">
      <c r="A134" s="18" t="s">
        <v>134</v>
      </c>
      <c r="B134" s="13" t="s">
        <v>28</v>
      </c>
      <c r="C134" s="13"/>
      <c r="D134" s="13"/>
      <c r="E134" s="13"/>
      <c r="F134" s="13"/>
      <c r="G134" s="13">
        <f t="shared" si="3"/>
        <v>0</v>
      </c>
      <c r="H134" s="13"/>
      <c r="I134" s="13"/>
    </row>
    <row r="135" spans="1:9" x14ac:dyDescent="0.35">
      <c r="A135" s="18" t="s">
        <v>135</v>
      </c>
      <c r="B135" s="13" t="s">
        <v>28</v>
      </c>
      <c r="C135" s="13"/>
      <c r="D135" s="13"/>
      <c r="E135" s="13"/>
      <c r="F135" s="13"/>
      <c r="G135" s="13">
        <f t="shared" si="3"/>
        <v>0</v>
      </c>
      <c r="H135" s="13"/>
      <c r="I135" s="13"/>
    </row>
    <row r="136" spans="1:9" x14ac:dyDescent="0.35">
      <c r="A136" s="18" t="s">
        <v>136</v>
      </c>
      <c r="B136" s="13" t="s">
        <v>28</v>
      </c>
      <c r="C136" s="13"/>
      <c r="D136" s="13"/>
      <c r="E136" s="13"/>
      <c r="F136" s="13"/>
      <c r="G136" s="13">
        <f t="shared" si="3"/>
        <v>0</v>
      </c>
      <c r="H136" s="13"/>
      <c r="I136" s="13"/>
    </row>
    <row r="137" spans="1:9" x14ac:dyDescent="0.35">
      <c r="A137" s="18" t="s">
        <v>137</v>
      </c>
      <c r="B137" s="13" t="s">
        <v>28</v>
      </c>
      <c r="C137" s="13"/>
      <c r="D137" s="13"/>
      <c r="E137" s="13"/>
      <c r="F137" s="13"/>
      <c r="G137" s="13">
        <f t="shared" si="3"/>
        <v>0</v>
      </c>
      <c r="H137" s="13"/>
      <c r="I137" s="13"/>
    </row>
    <row r="138" spans="1:9" x14ac:dyDescent="0.35">
      <c r="A138" s="18" t="s">
        <v>138</v>
      </c>
      <c r="B138" s="13" t="s">
        <v>28</v>
      </c>
      <c r="C138" s="13"/>
      <c r="D138" s="13"/>
      <c r="E138" s="13"/>
      <c r="F138" s="13"/>
      <c r="G138" s="13">
        <f t="shared" si="3"/>
        <v>0</v>
      </c>
      <c r="H138" s="13"/>
      <c r="I138" s="13"/>
    </row>
    <row r="139" spans="1:9" x14ac:dyDescent="0.35">
      <c r="A139" s="18" t="s">
        <v>139</v>
      </c>
      <c r="B139" s="13" t="s">
        <v>28</v>
      </c>
      <c r="C139" s="13"/>
      <c r="D139" s="13"/>
      <c r="E139" s="13"/>
      <c r="F139" s="13"/>
      <c r="G139" s="13">
        <f t="shared" si="3"/>
        <v>0</v>
      </c>
      <c r="H139" s="13"/>
      <c r="I139" s="13"/>
    </row>
    <row r="140" spans="1:9" x14ac:dyDescent="0.35">
      <c r="A140" s="3" t="s">
        <v>140</v>
      </c>
      <c r="B140" s="13" t="s">
        <v>28</v>
      </c>
      <c r="C140" s="13"/>
      <c r="D140" s="13"/>
      <c r="E140" s="13"/>
      <c r="F140" s="13"/>
      <c r="G140" s="13">
        <f t="shared" si="3"/>
        <v>0</v>
      </c>
      <c r="H140" s="13"/>
      <c r="I140" s="13"/>
    </row>
    <row r="141" spans="1:9" x14ac:dyDescent="0.35">
      <c r="A141" s="3" t="s">
        <v>141</v>
      </c>
      <c r="B141" s="13" t="s">
        <v>28</v>
      </c>
      <c r="C141" s="13"/>
      <c r="D141" s="13"/>
      <c r="E141" s="13"/>
      <c r="F141" s="13"/>
      <c r="G141" s="13">
        <f t="shared" si="3"/>
        <v>0</v>
      </c>
      <c r="H141" s="13"/>
      <c r="I141" s="13"/>
    </row>
    <row r="142" spans="1:9" x14ac:dyDescent="0.35">
      <c r="A142" s="18" t="s">
        <v>45</v>
      </c>
      <c r="B142" s="13" t="s">
        <v>28</v>
      </c>
      <c r="C142" s="13"/>
      <c r="D142" s="13"/>
      <c r="E142" s="13"/>
      <c r="F142" s="13"/>
      <c r="G142" s="13">
        <f t="shared" si="3"/>
        <v>0</v>
      </c>
      <c r="H142" s="13"/>
      <c r="I142" s="13"/>
    </row>
    <row r="143" spans="1:9" x14ac:dyDescent="0.35">
      <c r="A143" s="3"/>
      <c r="B143" s="13"/>
      <c r="C143" s="13"/>
      <c r="D143" s="13"/>
      <c r="E143" s="13"/>
      <c r="F143" s="13"/>
      <c r="G143" s="13"/>
      <c r="H143" s="13"/>
      <c r="I143" s="13"/>
    </row>
    <row r="144" spans="1:9" x14ac:dyDescent="0.35">
      <c r="A144" s="14" t="s">
        <v>142</v>
      </c>
      <c r="B144" s="15">
        <f>SUM(G146)</f>
        <v>0</v>
      </c>
      <c r="C144" s="12"/>
      <c r="D144" s="12"/>
      <c r="E144" s="12"/>
      <c r="F144" s="12"/>
      <c r="G144" s="12"/>
      <c r="H144" s="12"/>
      <c r="I144" s="12"/>
    </row>
    <row r="145" spans="1:9" x14ac:dyDescent="0.35">
      <c r="A145" s="11"/>
      <c r="B145" s="12" t="s">
        <v>33</v>
      </c>
      <c r="C145" s="12" t="s">
        <v>34</v>
      </c>
      <c r="D145" s="12" t="s">
        <v>35</v>
      </c>
      <c r="E145" s="12" t="s">
        <v>36</v>
      </c>
      <c r="F145" s="12" t="s">
        <v>37</v>
      </c>
      <c r="G145" s="12" t="s">
        <v>38</v>
      </c>
      <c r="H145" s="12" t="s">
        <v>39</v>
      </c>
      <c r="I145" s="12" t="s">
        <v>40</v>
      </c>
    </row>
    <row r="146" spans="1:9" x14ac:dyDescent="0.35">
      <c r="A146" s="3" t="s">
        <v>45</v>
      </c>
      <c r="B146" s="13" t="s">
        <v>28</v>
      </c>
      <c r="C146" s="13"/>
      <c r="D146" s="13"/>
      <c r="E146" s="13"/>
      <c r="F146" s="13"/>
      <c r="G146" s="13">
        <f>IF(B146="Supplier", C146,C146*E146)</f>
        <v>0</v>
      </c>
      <c r="H146" s="13"/>
      <c r="I146" s="13"/>
    </row>
    <row r="147" spans="1:9" x14ac:dyDescent="0.35">
      <c r="A147" s="3"/>
      <c r="B147" s="13"/>
      <c r="C147" s="13"/>
      <c r="D147" s="13"/>
      <c r="E147" s="13"/>
      <c r="F147" s="13"/>
      <c r="G147" s="13"/>
      <c r="H147" s="13"/>
      <c r="I147" s="13"/>
    </row>
  </sheetData>
  <dataValidations count="2">
    <dataValidation type="list" allowBlank="1" showInputMessage="1" showErrorMessage="1" sqref="B67 B106 B72 B100 B93 B11 B77 B147" xr:uid="{0628CACB-202A-46F6-BBBE-2F7B3207E22D}">
      <formula1>$D$1:$G$1</formula1>
    </dataValidation>
    <dataValidation type="list" allowBlank="1" showInputMessage="1" showErrorMessage="1" sqref="B6:B10 B14:B17 B21:B45 B49:B54 B58:B59 B63:B66 B70:B71 B75:B76 B80:B87 B91:B92 B96:B99 B103:B105 B109:B142 B146" xr:uid="{47F00AF4-C0BF-4D34-84B1-E545AF3C61C4}">
      <formula1>$D$1:$F$1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F5E5-BAB8-43AB-A253-0CD4673AE75F}">
  <sheetPr>
    <tabColor theme="4"/>
  </sheetPr>
  <dimension ref="A1:I79"/>
  <sheetViews>
    <sheetView topLeftCell="A62" workbookViewId="0">
      <selection activeCell="C77" sqref="C77:E77"/>
    </sheetView>
  </sheetViews>
  <sheetFormatPr defaultColWidth="8.7265625" defaultRowHeight="14.5" x14ac:dyDescent="0.35"/>
  <cols>
    <col min="1" max="1" width="41.816406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  <col min="9" max="9" width="15.54296875" bestFit="1" customWidth="1"/>
  </cols>
  <sheetData>
    <row r="1" spans="1:9" x14ac:dyDescent="0.35">
      <c r="A1" s="10" t="s">
        <v>143</v>
      </c>
      <c r="B1" s="8"/>
      <c r="C1" s="8"/>
      <c r="D1" s="9" t="s">
        <v>28</v>
      </c>
      <c r="E1" s="9" t="s">
        <v>29</v>
      </c>
      <c r="F1" s="9" t="s">
        <v>30</v>
      </c>
      <c r="G1" s="9"/>
      <c r="H1" s="8"/>
      <c r="I1" s="8"/>
    </row>
    <row r="2" spans="1:9" x14ac:dyDescent="0.35">
      <c r="A2" s="6" t="s">
        <v>31</v>
      </c>
      <c r="B2" s="16">
        <f>B4+B40+B53+B71+B76</f>
        <v>0</v>
      </c>
      <c r="C2" s="1"/>
      <c r="D2" s="1"/>
      <c r="E2" s="1"/>
      <c r="F2" s="1"/>
      <c r="G2" s="1"/>
      <c r="H2" s="1"/>
      <c r="I2" s="1"/>
    </row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x14ac:dyDescent="0.35">
      <c r="A4" s="14" t="s">
        <v>144</v>
      </c>
      <c r="B4" s="15">
        <f>SUM(G6:G39)</f>
        <v>0</v>
      </c>
      <c r="C4" s="11"/>
      <c r="D4" s="11"/>
      <c r="E4" s="11"/>
      <c r="F4" s="11"/>
      <c r="G4" s="11"/>
      <c r="H4" s="11"/>
      <c r="I4" s="11"/>
    </row>
    <row r="5" spans="1:9" x14ac:dyDescent="0.35">
      <c r="A5" s="11"/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</row>
    <row r="6" spans="1:9" x14ac:dyDescent="0.35">
      <c r="A6" s="18" t="s">
        <v>109</v>
      </c>
      <c r="B6" s="13" t="s">
        <v>28</v>
      </c>
      <c r="C6" s="13"/>
      <c r="D6" s="13"/>
      <c r="E6" s="13"/>
      <c r="F6" s="13"/>
      <c r="G6" s="13">
        <f>IF(B6="Supplier", C6,C6*E6)</f>
        <v>0</v>
      </c>
      <c r="H6" s="13"/>
      <c r="I6" s="13"/>
    </row>
    <row r="7" spans="1:9" x14ac:dyDescent="0.35">
      <c r="A7" s="18" t="s">
        <v>110</v>
      </c>
      <c r="B7" s="13" t="s">
        <v>28</v>
      </c>
      <c r="C7" s="13"/>
      <c r="D7" s="13"/>
      <c r="E7" s="13"/>
      <c r="F7" s="13"/>
      <c r="G7" s="13">
        <f t="shared" ref="G7:G38" si="0">IF(B7="Supplier", C7,C7*E7)</f>
        <v>0</v>
      </c>
      <c r="H7" s="13"/>
      <c r="I7" s="13"/>
    </row>
    <row r="8" spans="1:9" x14ac:dyDescent="0.35">
      <c r="A8" s="18" t="s">
        <v>111</v>
      </c>
      <c r="B8" s="13" t="s">
        <v>28</v>
      </c>
      <c r="C8" s="13"/>
      <c r="D8" s="13"/>
      <c r="E8" s="13"/>
      <c r="F8" s="13"/>
      <c r="G8" s="13">
        <f t="shared" si="0"/>
        <v>0</v>
      </c>
      <c r="H8" s="13"/>
      <c r="I8" s="13"/>
    </row>
    <row r="9" spans="1:9" x14ac:dyDescent="0.35">
      <c r="A9" s="18" t="s">
        <v>112</v>
      </c>
      <c r="B9" s="13" t="s">
        <v>28</v>
      </c>
      <c r="C9" s="13"/>
      <c r="D9" s="13"/>
      <c r="E9" s="13"/>
      <c r="F9" s="13"/>
      <c r="G9" s="13">
        <f t="shared" si="0"/>
        <v>0</v>
      </c>
      <c r="H9" s="13"/>
      <c r="I9" s="13"/>
    </row>
    <row r="10" spans="1:9" x14ac:dyDescent="0.35">
      <c r="A10" s="18" t="s">
        <v>113</v>
      </c>
      <c r="B10" s="13" t="s">
        <v>28</v>
      </c>
      <c r="C10" s="13"/>
      <c r="D10" s="13"/>
      <c r="E10" s="13"/>
      <c r="F10" s="13"/>
      <c r="G10" s="13">
        <f t="shared" si="0"/>
        <v>0</v>
      </c>
      <c r="H10" s="13"/>
      <c r="I10" s="13"/>
    </row>
    <row r="11" spans="1:9" x14ac:dyDescent="0.35">
      <c r="A11" s="18" t="s">
        <v>114</v>
      </c>
      <c r="B11" s="13" t="s">
        <v>28</v>
      </c>
      <c r="C11" s="13"/>
      <c r="D11" s="13"/>
      <c r="E11" s="13"/>
      <c r="F11" s="13"/>
      <c r="G11" s="13">
        <f t="shared" si="0"/>
        <v>0</v>
      </c>
      <c r="H11" s="13"/>
      <c r="I11" s="13"/>
    </row>
    <row r="12" spans="1:9" x14ac:dyDescent="0.35">
      <c r="A12" s="18" t="s">
        <v>115</v>
      </c>
      <c r="B12" s="13" t="s">
        <v>28</v>
      </c>
      <c r="C12" s="13"/>
      <c r="D12" s="13"/>
      <c r="E12" s="13"/>
      <c r="F12" s="13"/>
      <c r="G12" s="13">
        <f t="shared" si="0"/>
        <v>0</v>
      </c>
      <c r="H12" s="13"/>
      <c r="I12" s="13"/>
    </row>
    <row r="13" spans="1:9" x14ac:dyDescent="0.35">
      <c r="A13" s="18" t="s">
        <v>116</v>
      </c>
      <c r="B13" s="13" t="s">
        <v>28</v>
      </c>
      <c r="C13" s="13"/>
      <c r="D13" s="13"/>
      <c r="E13" s="13"/>
      <c r="F13" s="13"/>
      <c r="G13" s="13">
        <f t="shared" si="0"/>
        <v>0</v>
      </c>
      <c r="H13" s="13"/>
      <c r="I13" s="13"/>
    </row>
    <row r="14" spans="1:9" x14ac:dyDescent="0.35">
      <c r="A14" s="18" t="s">
        <v>117</v>
      </c>
      <c r="B14" s="13" t="s">
        <v>28</v>
      </c>
      <c r="C14" s="13"/>
      <c r="D14" s="13"/>
      <c r="E14" s="13"/>
      <c r="F14" s="13"/>
      <c r="G14" s="13">
        <f t="shared" si="0"/>
        <v>0</v>
      </c>
      <c r="H14" s="13"/>
      <c r="I14" s="13"/>
    </row>
    <row r="15" spans="1:9" x14ac:dyDescent="0.35">
      <c r="A15" s="18" t="s">
        <v>118</v>
      </c>
      <c r="B15" s="13" t="s">
        <v>28</v>
      </c>
      <c r="C15" s="13"/>
      <c r="D15" s="13"/>
      <c r="E15" s="13"/>
      <c r="F15" s="13"/>
      <c r="G15" s="13">
        <f t="shared" si="0"/>
        <v>0</v>
      </c>
      <c r="H15" s="13"/>
      <c r="I15" s="13"/>
    </row>
    <row r="16" spans="1:9" x14ac:dyDescent="0.35">
      <c r="A16" s="18" t="s">
        <v>145</v>
      </c>
      <c r="B16" s="13" t="s">
        <v>28</v>
      </c>
      <c r="C16" s="13"/>
      <c r="D16" s="13"/>
      <c r="E16" s="13"/>
      <c r="F16" s="13"/>
      <c r="G16" s="13">
        <f t="shared" si="0"/>
        <v>0</v>
      </c>
      <c r="H16" s="13"/>
      <c r="I16" s="13"/>
    </row>
    <row r="17" spans="1:9" x14ac:dyDescent="0.35">
      <c r="A17" s="18" t="s">
        <v>120</v>
      </c>
      <c r="B17" s="13" t="s">
        <v>28</v>
      </c>
      <c r="C17" s="13"/>
      <c r="D17" s="13"/>
      <c r="E17" s="13"/>
      <c r="F17" s="13"/>
      <c r="G17" s="13">
        <f t="shared" si="0"/>
        <v>0</v>
      </c>
      <c r="H17" s="13"/>
      <c r="I17" s="13"/>
    </row>
    <row r="18" spans="1:9" x14ac:dyDescent="0.35">
      <c r="A18" s="18" t="s">
        <v>121</v>
      </c>
      <c r="B18" s="13" t="s">
        <v>28</v>
      </c>
      <c r="C18" s="13"/>
      <c r="D18" s="13"/>
      <c r="E18" s="13"/>
      <c r="F18" s="13"/>
      <c r="G18" s="13">
        <f t="shared" si="0"/>
        <v>0</v>
      </c>
      <c r="H18" s="13"/>
      <c r="I18" s="13"/>
    </row>
    <row r="19" spans="1:9" x14ac:dyDescent="0.35">
      <c r="A19" s="18" t="s">
        <v>122</v>
      </c>
      <c r="B19" s="13" t="s">
        <v>28</v>
      </c>
      <c r="C19" s="13"/>
      <c r="D19" s="13"/>
      <c r="E19" s="13"/>
      <c r="F19" s="13"/>
      <c r="G19" s="13">
        <f t="shared" si="0"/>
        <v>0</v>
      </c>
      <c r="H19" s="13"/>
      <c r="I19" s="13"/>
    </row>
    <row r="20" spans="1:9" x14ac:dyDescent="0.35">
      <c r="A20" s="18" t="s">
        <v>123</v>
      </c>
      <c r="B20" s="13" t="s">
        <v>28</v>
      </c>
      <c r="C20" s="13"/>
      <c r="D20" s="13"/>
      <c r="E20" s="13"/>
      <c r="F20" s="13"/>
      <c r="G20" s="13">
        <f t="shared" si="0"/>
        <v>0</v>
      </c>
      <c r="H20" s="13"/>
      <c r="I20" s="13"/>
    </row>
    <row r="21" spans="1:9" x14ac:dyDescent="0.35">
      <c r="A21" s="18" t="s">
        <v>124</v>
      </c>
      <c r="B21" s="13" t="s">
        <v>28</v>
      </c>
      <c r="C21" s="13"/>
      <c r="D21" s="13"/>
      <c r="E21" s="13"/>
      <c r="F21" s="13"/>
      <c r="G21" s="13">
        <f t="shared" si="0"/>
        <v>0</v>
      </c>
      <c r="H21" s="13"/>
      <c r="I21" s="13"/>
    </row>
    <row r="22" spans="1:9" x14ac:dyDescent="0.35">
      <c r="A22" s="18" t="s">
        <v>125</v>
      </c>
      <c r="B22" s="13" t="s">
        <v>28</v>
      </c>
      <c r="C22" s="13"/>
      <c r="D22" s="13"/>
      <c r="E22" s="13"/>
      <c r="F22" s="13"/>
      <c r="G22" s="13">
        <f t="shared" si="0"/>
        <v>0</v>
      </c>
      <c r="H22" s="13"/>
      <c r="I22" s="13"/>
    </row>
    <row r="23" spans="1:9" x14ac:dyDescent="0.35">
      <c r="A23" s="18" t="s">
        <v>126</v>
      </c>
      <c r="B23" s="13" t="s">
        <v>28</v>
      </c>
      <c r="C23" s="13"/>
      <c r="D23" s="13"/>
      <c r="E23" s="13"/>
      <c r="F23" s="13"/>
      <c r="G23" s="13">
        <f t="shared" si="0"/>
        <v>0</v>
      </c>
      <c r="H23" s="13"/>
      <c r="I23" s="13"/>
    </row>
    <row r="24" spans="1:9" x14ac:dyDescent="0.35">
      <c r="A24" s="18" t="s">
        <v>146</v>
      </c>
      <c r="B24" s="13" t="s">
        <v>28</v>
      </c>
      <c r="C24" s="13"/>
      <c r="D24" s="13"/>
      <c r="E24" s="13"/>
      <c r="F24" s="13"/>
      <c r="G24" s="13">
        <f t="shared" si="0"/>
        <v>0</v>
      </c>
      <c r="H24" s="13"/>
      <c r="I24" s="13"/>
    </row>
    <row r="25" spans="1:9" x14ac:dyDescent="0.35">
      <c r="A25" s="18" t="s">
        <v>127</v>
      </c>
      <c r="B25" s="13" t="s">
        <v>28</v>
      </c>
      <c r="C25" s="13"/>
      <c r="D25" s="13"/>
      <c r="E25" s="13"/>
      <c r="F25" s="13"/>
      <c r="G25" s="13">
        <f t="shared" si="0"/>
        <v>0</v>
      </c>
      <c r="H25" s="13"/>
      <c r="I25" s="13"/>
    </row>
    <row r="26" spans="1:9" x14ac:dyDescent="0.35">
      <c r="A26" s="18" t="s">
        <v>128</v>
      </c>
      <c r="B26" s="13" t="s">
        <v>28</v>
      </c>
      <c r="C26" s="13"/>
      <c r="D26" s="13"/>
      <c r="E26" s="13"/>
      <c r="F26" s="13"/>
      <c r="G26" s="13">
        <f t="shared" si="0"/>
        <v>0</v>
      </c>
      <c r="H26" s="13"/>
      <c r="I26" s="13"/>
    </row>
    <row r="27" spans="1:9" x14ac:dyDescent="0.35">
      <c r="A27" s="18" t="s">
        <v>129</v>
      </c>
      <c r="B27" s="13" t="s">
        <v>28</v>
      </c>
      <c r="C27" s="13"/>
      <c r="D27" s="13"/>
      <c r="E27" s="13"/>
      <c r="F27" s="13"/>
      <c r="G27" s="13">
        <f t="shared" si="0"/>
        <v>0</v>
      </c>
      <c r="H27" s="13"/>
      <c r="I27" s="13"/>
    </row>
    <row r="28" spans="1:9" x14ac:dyDescent="0.35">
      <c r="A28" s="18" t="s">
        <v>130</v>
      </c>
      <c r="B28" s="13" t="s">
        <v>28</v>
      </c>
      <c r="C28" s="13"/>
      <c r="D28" s="13"/>
      <c r="E28" s="13"/>
      <c r="F28" s="13"/>
      <c r="G28" s="13">
        <f t="shared" si="0"/>
        <v>0</v>
      </c>
      <c r="H28" s="13"/>
      <c r="I28" s="13"/>
    </row>
    <row r="29" spans="1:9" x14ac:dyDescent="0.35">
      <c r="A29" s="18" t="s">
        <v>131</v>
      </c>
      <c r="B29" s="13" t="s">
        <v>28</v>
      </c>
      <c r="C29" s="13"/>
      <c r="D29" s="13"/>
      <c r="E29" s="13"/>
      <c r="F29" s="13"/>
      <c r="G29" s="13">
        <f t="shared" si="0"/>
        <v>0</v>
      </c>
      <c r="H29" s="13"/>
      <c r="I29" s="13"/>
    </row>
    <row r="30" spans="1:9" x14ac:dyDescent="0.35">
      <c r="A30" s="18" t="s">
        <v>132</v>
      </c>
      <c r="B30" s="13" t="s">
        <v>28</v>
      </c>
      <c r="C30" s="13"/>
      <c r="D30" s="13"/>
      <c r="E30" s="13"/>
      <c r="F30" s="13"/>
      <c r="G30" s="13">
        <f t="shared" si="0"/>
        <v>0</v>
      </c>
      <c r="H30" s="13"/>
      <c r="I30" s="13"/>
    </row>
    <row r="31" spans="1:9" x14ac:dyDescent="0.35">
      <c r="A31" s="18" t="s">
        <v>133</v>
      </c>
      <c r="B31" s="13" t="s">
        <v>28</v>
      </c>
      <c r="C31" s="13"/>
      <c r="D31" s="13"/>
      <c r="E31" s="13"/>
      <c r="F31" s="13"/>
      <c r="G31" s="13">
        <f t="shared" si="0"/>
        <v>0</v>
      </c>
      <c r="H31" s="13"/>
      <c r="I31" s="13"/>
    </row>
    <row r="32" spans="1:9" x14ac:dyDescent="0.35">
      <c r="A32" s="18" t="s">
        <v>134</v>
      </c>
      <c r="B32" s="13" t="s">
        <v>28</v>
      </c>
      <c r="C32" s="13"/>
      <c r="D32" s="13"/>
      <c r="E32" s="13"/>
      <c r="F32" s="13"/>
      <c r="G32" s="13">
        <f t="shared" si="0"/>
        <v>0</v>
      </c>
      <c r="H32" s="13"/>
      <c r="I32" s="13"/>
    </row>
    <row r="33" spans="1:9" x14ac:dyDescent="0.35">
      <c r="A33" s="18" t="s">
        <v>135</v>
      </c>
      <c r="B33" s="13" t="s">
        <v>28</v>
      </c>
      <c r="C33" s="13"/>
      <c r="D33" s="13"/>
      <c r="E33" s="13"/>
      <c r="F33" s="13"/>
      <c r="G33" s="13">
        <f t="shared" si="0"/>
        <v>0</v>
      </c>
      <c r="H33" s="13"/>
      <c r="I33" s="13"/>
    </row>
    <row r="34" spans="1:9" x14ac:dyDescent="0.35">
      <c r="A34" s="18" t="s">
        <v>136</v>
      </c>
      <c r="B34" s="13" t="s">
        <v>28</v>
      </c>
      <c r="C34" s="13"/>
      <c r="D34" s="13"/>
      <c r="E34" s="13"/>
      <c r="F34" s="13"/>
      <c r="G34" s="13">
        <f t="shared" si="0"/>
        <v>0</v>
      </c>
      <c r="H34" s="13"/>
      <c r="I34" s="13"/>
    </row>
    <row r="35" spans="1:9" x14ac:dyDescent="0.35">
      <c r="A35" s="18" t="s">
        <v>137</v>
      </c>
      <c r="B35" s="13" t="s">
        <v>28</v>
      </c>
      <c r="C35" s="13"/>
      <c r="D35" s="13"/>
      <c r="E35" s="13"/>
      <c r="F35" s="13"/>
      <c r="G35" s="13">
        <f t="shared" si="0"/>
        <v>0</v>
      </c>
      <c r="H35" s="13"/>
      <c r="I35" s="13"/>
    </row>
    <row r="36" spans="1:9" x14ac:dyDescent="0.35">
      <c r="A36" s="18" t="s">
        <v>138</v>
      </c>
      <c r="B36" s="13" t="s">
        <v>28</v>
      </c>
      <c r="C36" s="13"/>
      <c r="D36" s="13"/>
      <c r="E36" s="13"/>
      <c r="F36" s="13"/>
      <c r="G36" s="13">
        <f t="shared" si="0"/>
        <v>0</v>
      </c>
      <c r="H36" s="13"/>
      <c r="I36" s="13"/>
    </row>
    <row r="37" spans="1:9" x14ac:dyDescent="0.35">
      <c r="A37" s="18" t="s">
        <v>139</v>
      </c>
      <c r="B37" s="13" t="s">
        <v>28</v>
      </c>
      <c r="C37" s="13"/>
      <c r="D37" s="13"/>
      <c r="E37" s="13"/>
      <c r="F37" s="13"/>
      <c r="G37" s="13">
        <f t="shared" si="0"/>
        <v>0</v>
      </c>
      <c r="H37" s="13"/>
      <c r="I37" s="13"/>
    </row>
    <row r="38" spans="1:9" x14ac:dyDescent="0.35">
      <c r="A38" s="18" t="s">
        <v>45</v>
      </c>
      <c r="B38" s="13" t="s">
        <v>28</v>
      </c>
      <c r="C38" s="13"/>
      <c r="D38" s="13"/>
      <c r="E38" s="13"/>
      <c r="F38" s="13"/>
      <c r="G38" s="13">
        <f t="shared" si="0"/>
        <v>0</v>
      </c>
      <c r="H38" s="13"/>
      <c r="I38" s="13"/>
    </row>
    <row r="39" spans="1:9" x14ac:dyDescent="0.35">
      <c r="A39" s="18"/>
      <c r="B39" s="13"/>
      <c r="C39" s="13"/>
      <c r="D39" s="13"/>
      <c r="E39" s="13"/>
      <c r="F39" s="13"/>
      <c r="G39" s="13"/>
      <c r="H39" s="13"/>
      <c r="I39" s="13"/>
    </row>
    <row r="40" spans="1:9" x14ac:dyDescent="0.35">
      <c r="A40" s="14" t="s">
        <v>147</v>
      </c>
      <c r="B40" s="15">
        <f>SUM(G42:G51)</f>
        <v>0</v>
      </c>
      <c r="C40" s="12"/>
      <c r="D40" s="12"/>
      <c r="E40" s="12"/>
      <c r="F40" s="12"/>
      <c r="G40" s="12"/>
      <c r="H40" s="12"/>
      <c r="I40" s="12"/>
    </row>
    <row r="41" spans="1:9" x14ac:dyDescent="0.35">
      <c r="A41" s="11"/>
      <c r="B41" s="12" t="s">
        <v>33</v>
      </c>
      <c r="C41" s="12" t="s">
        <v>34</v>
      </c>
      <c r="D41" s="12" t="s">
        <v>35</v>
      </c>
      <c r="E41" s="12" t="s">
        <v>36</v>
      </c>
      <c r="F41" s="12" t="s">
        <v>37</v>
      </c>
      <c r="G41" s="12" t="s">
        <v>38</v>
      </c>
      <c r="H41" s="12" t="s">
        <v>39</v>
      </c>
      <c r="I41" s="12" t="s">
        <v>40</v>
      </c>
    </row>
    <row r="42" spans="1:9" x14ac:dyDescent="0.35">
      <c r="A42" s="18" t="s">
        <v>148</v>
      </c>
      <c r="B42" s="13" t="s">
        <v>28</v>
      </c>
      <c r="C42" s="13"/>
      <c r="D42" s="13"/>
      <c r="E42" s="13"/>
      <c r="F42" s="13"/>
      <c r="G42" s="13">
        <f t="shared" ref="G42:G51" si="1">IF(B42="Supplier", C42,C42*E42)</f>
        <v>0</v>
      </c>
      <c r="H42" s="13"/>
      <c r="I42" s="13"/>
    </row>
    <row r="43" spans="1:9" x14ac:dyDescent="0.35">
      <c r="A43" s="18" t="s">
        <v>149</v>
      </c>
      <c r="B43" s="13" t="s">
        <v>28</v>
      </c>
      <c r="C43" s="13"/>
      <c r="D43" s="13"/>
      <c r="E43" s="13"/>
      <c r="F43" s="13"/>
      <c r="G43" s="13">
        <f t="shared" si="1"/>
        <v>0</v>
      </c>
      <c r="H43" s="13"/>
      <c r="I43" s="13"/>
    </row>
    <row r="44" spans="1:9" x14ac:dyDescent="0.35">
      <c r="A44" s="18" t="s">
        <v>150</v>
      </c>
      <c r="B44" s="13" t="s">
        <v>28</v>
      </c>
      <c r="C44" s="13"/>
      <c r="D44" s="13"/>
      <c r="E44" s="13"/>
      <c r="F44" s="13"/>
      <c r="G44" s="13">
        <f t="shared" si="1"/>
        <v>0</v>
      </c>
      <c r="H44" s="13"/>
      <c r="I44" s="13"/>
    </row>
    <row r="45" spans="1:9" x14ac:dyDescent="0.35">
      <c r="A45" s="18" t="s">
        <v>151</v>
      </c>
      <c r="B45" s="13" t="s">
        <v>28</v>
      </c>
      <c r="C45" s="13"/>
      <c r="D45" s="13"/>
      <c r="E45" s="13"/>
      <c r="F45" s="13"/>
      <c r="G45" s="13">
        <f t="shared" si="1"/>
        <v>0</v>
      </c>
      <c r="H45" s="13"/>
      <c r="I45" s="13"/>
    </row>
    <row r="46" spans="1:9" x14ac:dyDescent="0.35">
      <c r="A46" s="18" t="s">
        <v>152</v>
      </c>
      <c r="B46" s="13" t="s">
        <v>28</v>
      </c>
      <c r="C46" s="13"/>
      <c r="D46" s="13"/>
      <c r="E46" s="13"/>
      <c r="F46" s="13"/>
      <c r="G46" s="13">
        <f t="shared" si="1"/>
        <v>0</v>
      </c>
      <c r="H46" s="13"/>
      <c r="I46" s="13"/>
    </row>
    <row r="47" spans="1:9" x14ac:dyDescent="0.35">
      <c r="A47" s="18" t="s">
        <v>153</v>
      </c>
      <c r="B47" s="13" t="s">
        <v>28</v>
      </c>
      <c r="C47" s="13"/>
      <c r="D47" s="13"/>
      <c r="E47" s="13"/>
      <c r="F47" s="13"/>
      <c r="G47" s="13">
        <f t="shared" si="1"/>
        <v>0</v>
      </c>
      <c r="H47" s="13"/>
      <c r="I47" s="13"/>
    </row>
    <row r="48" spans="1:9" x14ac:dyDescent="0.35">
      <c r="A48" s="18" t="s">
        <v>154</v>
      </c>
      <c r="B48" s="13" t="s">
        <v>28</v>
      </c>
      <c r="C48" s="13"/>
      <c r="D48" s="13"/>
      <c r="E48" s="13"/>
      <c r="F48" s="13"/>
      <c r="G48" s="13">
        <f t="shared" si="1"/>
        <v>0</v>
      </c>
      <c r="H48" s="13"/>
      <c r="I48" s="13"/>
    </row>
    <row r="49" spans="1:9" x14ac:dyDescent="0.35">
      <c r="A49" s="18" t="s">
        <v>155</v>
      </c>
      <c r="B49" s="13" t="s">
        <v>28</v>
      </c>
      <c r="C49" s="13"/>
      <c r="D49" s="13"/>
      <c r="E49" s="13"/>
      <c r="F49" s="13"/>
      <c r="G49" s="13">
        <f t="shared" si="1"/>
        <v>0</v>
      </c>
      <c r="H49" s="13"/>
      <c r="I49" s="13"/>
    </row>
    <row r="50" spans="1:9" x14ac:dyDescent="0.35">
      <c r="A50" s="18" t="s">
        <v>156</v>
      </c>
      <c r="B50" s="13" t="s">
        <v>28</v>
      </c>
      <c r="C50" s="13"/>
      <c r="D50" s="13"/>
      <c r="E50" s="13"/>
      <c r="F50" s="13"/>
      <c r="G50" s="13">
        <f t="shared" si="1"/>
        <v>0</v>
      </c>
      <c r="H50" s="13"/>
      <c r="I50" s="13"/>
    </row>
    <row r="51" spans="1:9" x14ac:dyDescent="0.35">
      <c r="A51" s="3" t="s">
        <v>45</v>
      </c>
      <c r="B51" s="13" t="s">
        <v>28</v>
      </c>
      <c r="C51" s="13"/>
      <c r="D51" s="13"/>
      <c r="E51" s="13"/>
      <c r="F51" s="13"/>
      <c r="G51" s="13">
        <f t="shared" si="1"/>
        <v>0</v>
      </c>
      <c r="H51" s="13"/>
      <c r="I51" s="13"/>
    </row>
    <row r="52" spans="1:9" x14ac:dyDescent="0.35">
      <c r="A52" s="3"/>
      <c r="B52" s="13"/>
      <c r="C52" s="13"/>
      <c r="D52" s="13"/>
      <c r="E52" s="13"/>
      <c r="F52" s="13"/>
      <c r="G52" s="13"/>
      <c r="H52" s="13"/>
      <c r="I52" s="13"/>
    </row>
    <row r="53" spans="1:9" x14ac:dyDescent="0.35">
      <c r="A53" s="14" t="s">
        <v>157</v>
      </c>
      <c r="B53" s="15">
        <f>SUM(G55:G69)</f>
        <v>0</v>
      </c>
      <c r="C53" s="12"/>
      <c r="D53" s="12"/>
      <c r="E53" s="12"/>
      <c r="F53" s="12"/>
      <c r="G53" s="12"/>
      <c r="H53" s="12"/>
      <c r="I53" s="12"/>
    </row>
    <row r="54" spans="1:9" x14ac:dyDescent="0.35">
      <c r="A54" s="11"/>
      <c r="B54" s="12" t="s">
        <v>33</v>
      </c>
      <c r="C54" s="12" t="s">
        <v>34</v>
      </c>
      <c r="D54" s="12" t="s">
        <v>35</v>
      </c>
      <c r="E54" s="12" t="s">
        <v>36</v>
      </c>
      <c r="F54" s="12" t="s">
        <v>37</v>
      </c>
      <c r="G54" s="12" t="s">
        <v>38</v>
      </c>
      <c r="H54" s="12" t="s">
        <v>39</v>
      </c>
      <c r="I54" s="12" t="s">
        <v>40</v>
      </c>
    </row>
    <row r="55" spans="1:9" x14ac:dyDescent="0.35">
      <c r="A55" s="18" t="s">
        <v>158</v>
      </c>
      <c r="B55" s="13" t="s">
        <v>28</v>
      </c>
      <c r="C55" s="13"/>
      <c r="D55" s="13"/>
      <c r="E55" s="13"/>
      <c r="F55" s="13"/>
      <c r="G55" s="13">
        <f t="shared" ref="G55:G69" si="2">IF(B55="Supplier", C55,C55*E55)</f>
        <v>0</v>
      </c>
      <c r="H55" s="13"/>
      <c r="I55" s="13"/>
    </row>
    <row r="56" spans="1:9" x14ac:dyDescent="0.35">
      <c r="A56" s="18" t="s">
        <v>159</v>
      </c>
      <c r="B56" s="13" t="s">
        <v>28</v>
      </c>
      <c r="C56" s="13"/>
      <c r="D56" s="13"/>
      <c r="E56" s="13"/>
      <c r="F56" s="13"/>
      <c r="G56" s="13">
        <f t="shared" si="2"/>
        <v>0</v>
      </c>
      <c r="H56" s="13"/>
      <c r="I56" s="13"/>
    </row>
    <row r="57" spans="1:9" x14ac:dyDescent="0.35">
      <c r="A57" s="18" t="s">
        <v>160</v>
      </c>
      <c r="B57" s="13" t="s">
        <v>28</v>
      </c>
      <c r="C57" s="13"/>
      <c r="D57" s="13"/>
      <c r="E57" s="13"/>
      <c r="F57" s="13"/>
      <c r="G57" s="13">
        <f t="shared" si="2"/>
        <v>0</v>
      </c>
      <c r="H57" s="13"/>
      <c r="I57" s="13"/>
    </row>
    <row r="58" spans="1:9" x14ac:dyDescent="0.35">
      <c r="A58" s="18" t="s">
        <v>161</v>
      </c>
      <c r="B58" s="13" t="s">
        <v>28</v>
      </c>
      <c r="C58" s="13"/>
      <c r="D58" s="13"/>
      <c r="E58" s="13"/>
      <c r="F58" s="13"/>
      <c r="G58" s="13">
        <f t="shared" si="2"/>
        <v>0</v>
      </c>
      <c r="H58" s="13"/>
      <c r="I58" s="13"/>
    </row>
    <row r="59" spans="1:9" x14ac:dyDescent="0.35">
      <c r="A59" s="18" t="s">
        <v>162</v>
      </c>
      <c r="B59" s="13" t="s">
        <v>28</v>
      </c>
      <c r="C59" s="13"/>
      <c r="D59" s="13"/>
      <c r="E59" s="13"/>
      <c r="F59" s="13"/>
      <c r="G59" s="13">
        <f t="shared" si="2"/>
        <v>0</v>
      </c>
      <c r="H59" s="13"/>
      <c r="I59" s="13"/>
    </row>
    <row r="60" spans="1:9" x14ac:dyDescent="0.35">
      <c r="A60" s="18" t="s">
        <v>163</v>
      </c>
      <c r="B60" s="13" t="s">
        <v>28</v>
      </c>
      <c r="C60" s="13"/>
      <c r="D60" s="13"/>
      <c r="E60" s="13"/>
      <c r="F60" s="13"/>
      <c r="G60" s="13">
        <f t="shared" si="2"/>
        <v>0</v>
      </c>
      <c r="H60" s="13"/>
      <c r="I60" s="13"/>
    </row>
    <row r="61" spans="1:9" x14ac:dyDescent="0.35">
      <c r="A61" s="18" t="s">
        <v>164</v>
      </c>
      <c r="B61" s="13" t="s">
        <v>28</v>
      </c>
      <c r="C61" s="13"/>
      <c r="D61" s="13"/>
      <c r="E61" s="13"/>
      <c r="F61" s="13"/>
      <c r="G61" s="13">
        <f t="shared" si="2"/>
        <v>0</v>
      </c>
      <c r="H61" s="13"/>
      <c r="I61" s="13"/>
    </row>
    <row r="62" spans="1:9" x14ac:dyDescent="0.35">
      <c r="A62" s="18" t="s">
        <v>165</v>
      </c>
      <c r="B62" s="13" t="s">
        <v>28</v>
      </c>
      <c r="C62" s="13"/>
      <c r="D62" s="13"/>
      <c r="E62" s="13"/>
      <c r="F62" s="13"/>
      <c r="G62" s="13">
        <f t="shared" si="2"/>
        <v>0</v>
      </c>
      <c r="H62" s="13"/>
      <c r="I62" s="13"/>
    </row>
    <row r="63" spans="1:9" x14ac:dyDescent="0.35">
      <c r="A63" s="18" t="s">
        <v>166</v>
      </c>
      <c r="B63" s="13" t="s">
        <v>28</v>
      </c>
      <c r="C63" s="13"/>
      <c r="D63" s="13"/>
      <c r="E63" s="13"/>
      <c r="F63" s="13"/>
      <c r="G63" s="13">
        <f t="shared" si="2"/>
        <v>0</v>
      </c>
      <c r="H63" s="13"/>
      <c r="I63" s="13"/>
    </row>
    <row r="64" spans="1:9" x14ac:dyDescent="0.35">
      <c r="A64" s="18" t="s">
        <v>167</v>
      </c>
      <c r="B64" s="13" t="s">
        <v>28</v>
      </c>
      <c r="C64" s="13"/>
      <c r="D64" s="13"/>
      <c r="E64" s="13"/>
      <c r="F64" s="13"/>
      <c r="G64" s="13">
        <f t="shared" si="2"/>
        <v>0</v>
      </c>
      <c r="H64" s="13"/>
      <c r="I64" s="13"/>
    </row>
    <row r="65" spans="1:9" x14ac:dyDescent="0.35">
      <c r="A65" s="18" t="s">
        <v>168</v>
      </c>
      <c r="B65" s="13" t="s">
        <v>28</v>
      </c>
      <c r="C65" s="13"/>
      <c r="D65" s="13"/>
      <c r="E65" s="13"/>
      <c r="F65" s="13"/>
      <c r="G65" s="13">
        <f t="shared" si="2"/>
        <v>0</v>
      </c>
      <c r="H65" s="13"/>
      <c r="I65" s="13"/>
    </row>
    <row r="66" spans="1:9" x14ac:dyDescent="0.35">
      <c r="A66" s="18" t="s">
        <v>169</v>
      </c>
      <c r="B66" s="13" t="s">
        <v>28</v>
      </c>
      <c r="C66" s="13"/>
      <c r="D66" s="13"/>
      <c r="E66" s="13"/>
      <c r="F66" s="13"/>
      <c r="G66" s="13">
        <f t="shared" si="2"/>
        <v>0</v>
      </c>
      <c r="H66" s="13"/>
      <c r="I66" s="13"/>
    </row>
    <row r="67" spans="1:9" x14ac:dyDescent="0.35">
      <c r="A67" s="18" t="s">
        <v>170</v>
      </c>
      <c r="B67" s="13" t="s">
        <v>28</v>
      </c>
      <c r="C67" s="13"/>
      <c r="D67" s="13"/>
      <c r="E67" s="13"/>
      <c r="F67" s="13"/>
      <c r="G67" s="13">
        <f t="shared" si="2"/>
        <v>0</v>
      </c>
      <c r="H67" s="13"/>
      <c r="I67" s="13"/>
    </row>
    <row r="68" spans="1:9" x14ac:dyDescent="0.35">
      <c r="A68" s="18" t="s">
        <v>171</v>
      </c>
      <c r="B68" s="13" t="s">
        <v>28</v>
      </c>
      <c r="C68" s="13"/>
      <c r="D68" s="13"/>
      <c r="E68" s="13"/>
      <c r="F68" s="13"/>
      <c r="G68" s="13">
        <f t="shared" si="2"/>
        <v>0</v>
      </c>
      <c r="H68" s="13"/>
      <c r="I68" s="13"/>
    </row>
    <row r="69" spans="1:9" x14ac:dyDescent="0.35">
      <c r="A69" s="18" t="s">
        <v>45</v>
      </c>
      <c r="B69" s="13" t="s">
        <v>28</v>
      </c>
      <c r="C69" s="13"/>
      <c r="D69" s="13"/>
      <c r="E69" s="13"/>
      <c r="F69" s="13"/>
      <c r="G69" s="13">
        <f t="shared" si="2"/>
        <v>0</v>
      </c>
      <c r="H69" s="13"/>
      <c r="I69" s="13"/>
    </row>
    <row r="70" spans="1:9" x14ac:dyDescent="0.35">
      <c r="A70" s="3"/>
      <c r="B70" s="13"/>
      <c r="C70" s="13"/>
      <c r="D70" s="13"/>
      <c r="E70" s="13"/>
      <c r="F70" s="13"/>
      <c r="G70" s="13"/>
      <c r="H70" s="13"/>
      <c r="I70" s="13"/>
    </row>
    <row r="71" spans="1:9" x14ac:dyDescent="0.35">
      <c r="A71" s="14" t="s">
        <v>172</v>
      </c>
      <c r="B71" s="15">
        <f>SUM(G73:G74)</f>
        <v>0</v>
      </c>
      <c r="C71" s="12"/>
      <c r="D71" s="12"/>
      <c r="E71" s="12"/>
      <c r="F71" s="12"/>
      <c r="G71" s="12"/>
      <c r="H71" s="12"/>
      <c r="I71" s="12"/>
    </row>
    <row r="72" spans="1:9" x14ac:dyDescent="0.35">
      <c r="A72" s="11"/>
      <c r="B72" s="12" t="s">
        <v>33</v>
      </c>
      <c r="C72" s="12" t="s">
        <v>34</v>
      </c>
      <c r="D72" s="12" t="s">
        <v>35</v>
      </c>
      <c r="E72" s="12" t="s">
        <v>36</v>
      </c>
      <c r="F72" s="12" t="s">
        <v>37</v>
      </c>
      <c r="G72" s="12" t="s">
        <v>38</v>
      </c>
      <c r="H72" s="12" t="s">
        <v>39</v>
      </c>
      <c r="I72" s="12" t="s">
        <v>40</v>
      </c>
    </row>
    <row r="73" spans="1:9" x14ac:dyDescent="0.35">
      <c r="A73" s="18" t="s">
        <v>173</v>
      </c>
      <c r="B73" s="13" t="s">
        <v>28</v>
      </c>
      <c r="C73" s="13"/>
      <c r="D73" s="13"/>
      <c r="E73" s="13"/>
      <c r="F73" s="13"/>
      <c r="G73" s="13">
        <f>IF(B73="Supplier", C73,C73*E73)</f>
        <v>0</v>
      </c>
      <c r="H73" s="13"/>
      <c r="I73" s="13"/>
    </row>
    <row r="74" spans="1:9" x14ac:dyDescent="0.35">
      <c r="A74" s="18" t="s">
        <v>45</v>
      </c>
      <c r="B74" s="13" t="s">
        <v>28</v>
      </c>
      <c r="C74" s="13"/>
      <c r="D74" s="13"/>
      <c r="E74" s="13"/>
      <c r="F74" s="13"/>
      <c r="G74" s="13">
        <f>IF(B74="Supplier", C74,C74*E74)</f>
        <v>0</v>
      </c>
      <c r="H74" s="13"/>
      <c r="I74" s="13"/>
    </row>
    <row r="75" spans="1:9" x14ac:dyDescent="0.35">
      <c r="A75" s="3"/>
      <c r="B75" s="13"/>
      <c r="C75" s="13"/>
      <c r="D75" s="13"/>
      <c r="E75" s="13"/>
      <c r="F75" s="13"/>
      <c r="G75" s="13"/>
      <c r="H75" s="13"/>
      <c r="I75" s="13"/>
    </row>
    <row r="76" spans="1:9" x14ac:dyDescent="0.35">
      <c r="A76" s="14" t="s">
        <v>142</v>
      </c>
      <c r="B76" s="15">
        <f>SUM(G78)</f>
        <v>0</v>
      </c>
      <c r="C76" s="12"/>
      <c r="D76" s="12"/>
      <c r="E76" s="12"/>
      <c r="F76" s="12"/>
      <c r="G76" s="12"/>
      <c r="H76" s="12"/>
      <c r="I76" s="12"/>
    </row>
    <row r="77" spans="1:9" x14ac:dyDescent="0.35">
      <c r="A77" s="11"/>
      <c r="B77" s="12" t="s">
        <v>33</v>
      </c>
      <c r="C77" s="12" t="s">
        <v>34</v>
      </c>
      <c r="D77" s="12" t="s">
        <v>35</v>
      </c>
      <c r="E77" s="12" t="s">
        <v>36</v>
      </c>
      <c r="F77" s="12" t="s">
        <v>37</v>
      </c>
      <c r="G77" s="12" t="s">
        <v>38</v>
      </c>
      <c r="H77" s="12" t="s">
        <v>39</v>
      </c>
      <c r="I77" s="12" t="s">
        <v>40</v>
      </c>
    </row>
    <row r="78" spans="1:9" x14ac:dyDescent="0.35">
      <c r="A78" s="3" t="s">
        <v>45</v>
      </c>
      <c r="B78" s="13" t="s">
        <v>28</v>
      </c>
      <c r="C78" s="13"/>
      <c r="D78" s="13"/>
      <c r="E78" s="13"/>
      <c r="F78" s="13"/>
      <c r="G78" s="13">
        <f>IF(B78="Supplier", C78,C78*E78)</f>
        <v>0</v>
      </c>
      <c r="H78" s="13"/>
      <c r="I78" s="13"/>
    </row>
    <row r="79" spans="1:9" x14ac:dyDescent="0.35">
      <c r="A79" s="3"/>
      <c r="B79" s="13"/>
      <c r="C79" s="13"/>
      <c r="D79" s="13"/>
      <c r="E79" s="13"/>
      <c r="F79" s="13"/>
      <c r="G79" s="13"/>
      <c r="H79" s="13"/>
      <c r="I79" s="13"/>
    </row>
  </sheetData>
  <dataValidations count="1">
    <dataValidation type="list" allowBlank="1" showInputMessage="1" showErrorMessage="1" sqref="B6:B38 B42:B51 B55:B69 B73:B74 B78" xr:uid="{02A1F64A-D69D-4F8D-B128-F9ADE22C52EE}">
      <formula1>$D$1:$F$1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DF4D-88E2-42A1-9F48-A0C1DA3255EC}">
  <sheetPr>
    <tabColor theme="4"/>
  </sheetPr>
  <dimension ref="A1:I20"/>
  <sheetViews>
    <sheetView zoomScale="90" zoomScaleNormal="90" workbookViewId="0">
      <selection activeCell="C18" sqref="C18:E18"/>
    </sheetView>
  </sheetViews>
  <sheetFormatPr defaultColWidth="8.7265625" defaultRowHeight="14.5" x14ac:dyDescent="0.35"/>
  <cols>
    <col min="1" max="1" width="5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  <col min="9" max="9" width="15.54296875" bestFit="1" customWidth="1"/>
  </cols>
  <sheetData>
    <row r="1" spans="1:9" x14ac:dyDescent="0.35">
      <c r="A1" s="10" t="s">
        <v>174</v>
      </c>
      <c r="B1" s="8"/>
      <c r="C1" s="8"/>
      <c r="D1" s="9" t="s">
        <v>28</v>
      </c>
      <c r="E1" s="9" t="s">
        <v>29</v>
      </c>
      <c r="F1" s="9" t="s">
        <v>30</v>
      </c>
      <c r="G1" s="9"/>
      <c r="H1" s="8"/>
      <c r="I1" s="8"/>
    </row>
    <row r="2" spans="1:9" x14ac:dyDescent="0.35">
      <c r="A2" s="6" t="s">
        <v>31</v>
      </c>
      <c r="B2" s="16">
        <f>B4+B11+B17</f>
        <v>0</v>
      </c>
      <c r="C2" s="1"/>
      <c r="D2" s="1"/>
      <c r="E2" s="1"/>
      <c r="F2" s="1"/>
      <c r="G2" s="1"/>
      <c r="H2" s="1"/>
      <c r="I2" s="1"/>
    </row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x14ac:dyDescent="0.35">
      <c r="A4" s="14" t="s">
        <v>175</v>
      </c>
      <c r="B4" s="15">
        <f>SUM(G6:G9)</f>
        <v>0</v>
      </c>
      <c r="C4" s="11"/>
      <c r="D4" s="11"/>
      <c r="E4" s="11"/>
      <c r="F4" s="11"/>
      <c r="G4" s="11"/>
      <c r="H4" s="11"/>
      <c r="I4" s="11"/>
    </row>
    <row r="5" spans="1:9" x14ac:dyDescent="0.35">
      <c r="A5" s="11"/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  <c r="I5" s="12" t="s">
        <v>40</v>
      </c>
    </row>
    <row r="6" spans="1:9" x14ac:dyDescent="0.35">
      <c r="A6" s="3" t="s">
        <v>176</v>
      </c>
      <c r="B6" s="13" t="s">
        <v>28</v>
      </c>
      <c r="C6" s="13"/>
      <c r="D6" s="13"/>
      <c r="E6" s="13"/>
      <c r="F6" s="13"/>
      <c r="G6" s="13">
        <f>IF(B6="Supplier", C6,C6*E6)</f>
        <v>0</v>
      </c>
      <c r="H6" s="13"/>
      <c r="I6" s="13"/>
    </row>
    <row r="7" spans="1:9" x14ac:dyDescent="0.35">
      <c r="A7" s="3" t="s">
        <v>177</v>
      </c>
      <c r="B7" s="13" t="s">
        <v>28</v>
      </c>
      <c r="C7" s="13"/>
      <c r="D7" s="13"/>
      <c r="E7" s="13"/>
      <c r="F7" s="13"/>
      <c r="G7" s="13">
        <f>IF(B7="Supplier", C7,C7*E7)</f>
        <v>0</v>
      </c>
      <c r="H7" s="13"/>
      <c r="I7" s="13"/>
    </row>
    <row r="8" spans="1:9" x14ac:dyDescent="0.35">
      <c r="A8" s="3" t="s">
        <v>178</v>
      </c>
      <c r="B8" s="13" t="s">
        <v>28</v>
      </c>
      <c r="C8" s="13"/>
      <c r="D8" s="13"/>
      <c r="E8" s="13"/>
      <c r="F8" s="13"/>
      <c r="G8" s="13">
        <f>IF(B8="Supplier", C8,C8*E8)</f>
        <v>0</v>
      </c>
      <c r="H8" s="13"/>
      <c r="I8" s="13"/>
    </row>
    <row r="9" spans="1:9" x14ac:dyDescent="0.35">
      <c r="A9" s="3" t="s">
        <v>45</v>
      </c>
      <c r="B9" s="13" t="s">
        <v>28</v>
      </c>
      <c r="C9" s="13"/>
      <c r="D9" s="13"/>
      <c r="E9" s="13"/>
      <c r="F9" s="13"/>
      <c r="G9" s="13">
        <f>IF(B9="Supplier", C9,C9*E9)</f>
        <v>0</v>
      </c>
      <c r="H9" s="13"/>
      <c r="I9" s="13"/>
    </row>
    <row r="10" spans="1:9" x14ac:dyDescent="0.35">
      <c r="A10" s="3"/>
      <c r="B10" s="13"/>
      <c r="C10" s="13"/>
      <c r="D10" s="13"/>
      <c r="E10" s="13"/>
      <c r="F10" s="13"/>
      <c r="G10" s="13"/>
      <c r="H10" s="13"/>
      <c r="I10" s="13"/>
    </row>
    <row r="11" spans="1:9" x14ac:dyDescent="0.35">
      <c r="A11" s="14" t="s">
        <v>179</v>
      </c>
      <c r="B11" s="15">
        <f>SUM(G13:G15)</f>
        <v>0</v>
      </c>
      <c r="C11" s="11"/>
      <c r="D11" s="11"/>
      <c r="E11" s="11"/>
      <c r="F11" s="11"/>
      <c r="G11" s="11"/>
      <c r="H11" s="11"/>
      <c r="I11" s="11"/>
    </row>
    <row r="12" spans="1:9" x14ac:dyDescent="0.35">
      <c r="A12" s="11"/>
      <c r="B12" s="12" t="s">
        <v>33</v>
      </c>
      <c r="C12" s="12" t="s">
        <v>34</v>
      </c>
      <c r="D12" s="12" t="s">
        <v>35</v>
      </c>
      <c r="E12" s="12" t="s">
        <v>36</v>
      </c>
      <c r="F12" s="12" t="s">
        <v>37</v>
      </c>
      <c r="G12" s="12" t="s">
        <v>38</v>
      </c>
      <c r="H12" s="12" t="s">
        <v>39</v>
      </c>
      <c r="I12" s="12" t="s">
        <v>40</v>
      </c>
    </row>
    <row r="13" spans="1:9" x14ac:dyDescent="0.35">
      <c r="A13" s="3" t="s">
        <v>177</v>
      </c>
      <c r="B13" s="13" t="s">
        <v>28</v>
      </c>
      <c r="C13" s="13"/>
      <c r="D13" s="13"/>
      <c r="E13" s="13"/>
      <c r="F13" s="13"/>
      <c r="G13" s="13">
        <f>IF(B13="Supplier", C13,C13*E13)</f>
        <v>0</v>
      </c>
      <c r="H13" s="13"/>
      <c r="I13" s="13"/>
    </row>
    <row r="14" spans="1:9" x14ac:dyDescent="0.35">
      <c r="A14" s="3" t="s">
        <v>180</v>
      </c>
      <c r="B14" s="13" t="s">
        <v>28</v>
      </c>
      <c r="C14" s="13"/>
      <c r="D14" s="13"/>
      <c r="E14" s="13"/>
      <c r="F14" s="13"/>
      <c r="G14" s="13">
        <f>IF(B14="Supplier", C14,C14*E14)</f>
        <v>0</v>
      </c>
      <c r="H14" s="13"/>
      <c r="I14" s="13"/>
    </row>
    <row r="15" spans="1:9" x14ac:dyDescent="0.35">
      <c r="A15" s="18" t="s">
        <v>45</v>
      </c>
      <c r="B15" s="13" t="s">
        <v>28</v>
      </c>
      <c r="C15" s="13"/>
      <c r="D15" s="13"/>
      <c r="E15" s="13"/>
      <c r="F15" s="13"/>
      <c r="G15" s="13">
        <f>IF(B15="Supplier", C15,C15*E15)</f>
        <v>0</v>
      </c>
      <c r="H15" s="13"/>
      <c r="I15" s="13"/>
    </row>
    <row r="16" spans="1:9" x14ac:dyDescent="0.35">
      <c r="A16" s="3"/>
      <c r="B16" s="13"/>
      <c r="C16" s="13"/>
      <c r="D16" s="13"/>
      <c r="E16" s="13"/>
      <c r="F16" s="13"/>
      <c r="G16" s="13"/>
      <c r="H16" s="13"/>
      <c r="I16" s="13"/>
    </row>
    <row r="17" spans="1:9" x14ac:dyDescent="0.35">
      <c r="A17" s="14" t="s">
        <v>142</v>
      </c>
      <c r="B17" s="15">
        <f>SUM(G19)</f>
        <v>0</v>
      </c>
      <c r="C17" s="12"/>
      <c r="D17" s="12"/>
      <c r="E17" s="12"/>
      <c r="F17" s="12"/>
      <c r="G17" s="12"/>
      <c r="H17" s="12"/>
      <c r="I17" s="12"/>
    </row>
    <row r="18" spans="1:9" x14ac:dyDescent="0.35">
      <c r="A18" s="11"/>
      <c r="B18" s="12" t="s">
        <v>33</v>
      </c>
      <c r="C18" s="12" t="s">
        <v>34</v>
      </c>
      <c r="D18" s="12" t="s">
        <v>35</v>
      </c>
      <c r="E18" s="12" t="s">
        <v>36</v>
      </c>
      <c r="F18" s="12" t="s">
        <v>37</v>
      </c>
      <c r="G18" s="12" t="s">
        <v>38</v>
      </c>
      <c r="H18" s="12" t="s">
        <v>39</v>
      </c>
      <c r="I18" s="12" t="s">
        <v>40</v>
      </c>
    </row>
    <row r="19" spans="1:9" x14ac:dyDescent="0.35">
      <c r="A19" s="3" t="s">
        <v>45</v>
      </c>
      <c r="B19" s="13" t="s">
        <v>28</v>
      </c>
      <c r="C19" s="13"/>
      <c r="D19" s="13"/>
      <c r="E19" s="13"/>
      <c r="F19" s="13"/>
      <c r="G19" s="13">
        <f>IF(B19="Supplier", C19,C19*E19)</f>
        <v>0</v>
      </c>
      <c r="H19" s="13"/>
      <c r="I19" s="13"/>
    </row>
    <row r="20" spans="1:9" x14ac:dyDescent="0.35">
      <c r="A20" s="3"/>
      <c r="B20" s="13"/>
      <c r="C20" s="13"/>
      <c r="D20" s="13"/>
      <c r="E20" s="13"/>
      <c r="F20" s="13"/>
      <c r="G20" s="13"/>
      <c r="H20" s="13"/>
      <c r="I20" s="13"/>
    </row>
  </sheetData>
  <dataValidations count="1">
    <dataValidation type="list" allowBlank="1" showInputMessage="1" showErrorMessage="1" sqref="B6:B9 B13:B15 B19" xr:uid="{9E43E7DC-D70B-46E3-AD28-523624178A5B}">
      <formula1>$D$1:$F$1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D1EAE-D9DF-4DA5-BE7D-7056F687D92D}">
  <sheetPr>
    <tabColor theme="4"/>
  </sheetPr>
  <dimension ref="A1:H163"/>
  <sheetViews>
    <sheetView topLeftCell="A150" workbookViewId="0">
      <selection activeCell="C161" sqref="C161"/>
    </sheetView>
  </sheetViews>
  <sheetFormatPr defaultColWidth="8.7265625" defaultRowHeight="14.5" x14ac:dyDescent="0.35"/>
  <cols>
    <col min="1" max="1" width="5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10" t="s">
        <v>181</v>
      </c>
      <c r="B1" s="8"/>
      <c r="C1" s="8"/>
      <c r="D1" s="9" t="s">
        <v>28</v>
      </c>
      <c r="E1" s="9" t="s">
        <v>29</v>
      </c>
      <c r="F1" s="9" t="s">
        <v>30</v>
      </c>
      <c r="G1" s="9"/>
      <c r="H1" s="8"/>
    </row>
    <row r="2" spans="1:8" x14ac:dyDescent="0.35">
      <c r="A2" s="6" t="s">
        <v>31</v>
      </c>
      <c r="B2" s="16">
        <f>B4+B48+B76+B96+B124+B130+B150+B160</f>
        <v>0</v>
      </c>
      <c r="C2" s="1"/>
      <c r="D2" s="1"/>
      <c r="E2" s="1"/>
      <c r="F2" s="1"/>
      <c r="G2" s="1"/>
      <c r="H2" s="1"/>
    </row>
    <row r="3" spans="1:8" x14ac:dyDescent="0.35">
      <c r="A3" s="1"/>
      <c r="B3" s="1"/>
      <c r="C3" s="1"/>
      <c r="D3" s="1"/>
      <c r="E3" s="1"/>
      <c r="F3" s="1"/>
      <c r="G3" s="1"/>
      <c r="H3" s="1"/>
    </row>
    <row r="4" spans="1:8" x14ac:dyDescent="0.35">
      <c r="A4" s="14" t="s">
        <v>182</v>
      </c>
      <c r="B4" s="15">
        <f>SUM(G6:G46)</f>
        <v>0</v>
      </c>
      <c r="C4" s="11"/>
      <c r="D4" s="11"/>
      <c r="E4" s="11"/>
      <c r="F4" s="11"/>
      <c r="G4" s="11"/>
      <c r="H4" s="11"/>
    </row>
    <row r="5" spans="1:8" x14ac:dyDescent="0.35">
      <c r="A5" s="11"/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x14ac:dyDescent="0.35">
      <c r="A6" s="3" t="s">
        <v>183</v>
      </c>
      <c r="B6" s="13" t="s">
        <v>28</v>
      </c>
      <c r="C6" s="13"/>
      <c r="D6" s="13"/>
      <c r="E6" s="13"/>
      <c r="F6" s="13"/>
      <c r="G6" s="13">
        <f t="shared" ref="G6:G46" si="0">IF(B6="Supplier", C6,C6*E6)</f>
        <v>0</v>
      </c>
      <c r="H6" s="13"/>
    </row>
    <row r="7" spans="1:8" x14ac:dyDescent="0.35">
      <c r="A7" s="19" t="s">
        <v>184</v>
      </c>
      <c r="B7" s="13" t="s">
        <v>28</v>
      </c>
      <c r="C7" s="13"/>
      <c r="D7" s="13"/>
      <c r="E7" s="13"/>
      <c r="F7" s="13"/>
      <c r="G7" s="13">
        <f t="shared" ref="G7:G8" si="1">IF(B7="Supplier", C7,C7*E7)</f>
        <v>0</v>
      </c>
      <c r="H7" s="13"/>
    </row>
    <row r="8" spans="1:8" x14ac:dyDescent="0.35">
      <c r="A8" s="19" t="s">
        <v>185</v>
      </c>
      <c r="B8" s="13" t="s">
        <v>28</v>
      </c>
      <c r="C8" s="13"/>
      <c r="D8" s="13"/>
      <c r="E8" s="13"/>
      <c r="F8" s="13"/>
      <c r="G8" s="13">
        <f t="shared" si="1"/>
        <v>0</v>
      </c>
      <c r="H8" s="13"/>
    </row>
    <row r="9" spans="1:8" x14ac:dyDescent="0.35">
      <c r="A9" s="19" t="s">
        <v>186</v>
      </c>
      <c r="B9" s="13" t="s">
        <v>28</v>
      </c>
      <c r="C9" s="13"/>
      <c r="D9" s="13"/>
      <c r="E9" s="13"/>
      <c r="F9" s="13"/>
      <c r="G9" s="13">
        <f t="shared" si="0"/>
        <v>0</v>
      </c>
      <c r="H9" s="13"/>
    </row>
    <row r="10" spans="1:8" x14ac:dyDescent="0.35">
      <c r="A10" s="19" t="s">
        <v>187</v>
      </c>
      <c r="B10" s="13" t="s">
        <v>28</v>
      </c>
      <c r="C10" s="13"/>
      <c r="D10" s="13"/>
      <c r="E10" s="13"/>
      <c r="F10" s="13"/>
      <c r="G10" s="13">
        <f t="shared" si="0"/>
        <v>0</v>
      </c>
      <c r="H10" s="13"/>
    </row>
    <row r="11" spans="1:8" x14ac:dyDescent="0.35">
      <c r="A11" s="19" t="s">
        <v>188</v>
      </c>
      <c r="B11" s="13" t="s">
        <v>28</v>
      </c>
      <c r="C11" s="13"/>
      <c r="D11" s="13"/>
      <c r="E11" s="13"/>
      <c r="F11" s="13"/>
      <c r="G11" s="13">
        <f t="shared" si="0"/>
        <v>0</v>
      </c>
      <c r="H11" s="13"/>
    </row>
    <row r="12" spans="1:8" x14ac:dyDescent="0.35">
      <c r="A12" s="19" t="s">
        <v>189</v>
      </c>
      <c r="B12" s="13" t="s">
        <v>28</v>
      </c>
      <c r="C12" s="13"/>
      <c r="D12" s="13"/>
      <c r="E12" s="13"/>
      <c r="F12" s="13"/>
      <c r="G12" s="13">
        <f t="shared" si="0"/>
        <v>0</v>
      </c>
      <c r="H12" s="13"/>
    </row>
    <row r="13" spans="1:8" x14ac:dyDescent="0.35">
      <c r="A13" s="19" t="s">
        <v>45</v>
      </c>
      <c r="B13" s="13" t="s">
        <v>28</v>
      </c>
      <c r="C13" s="13"/>
      <c r="D13" s="13"/>
      <c r="E13" s="13"/>
      <c r="F13" s="13"/>
      <c r="G13" s="13">
        <f t="shared" si="0"/>
        <v>0</v>
      </c>
      <c r="H13" s="13"/>
    </row>
    <row r="14" spans="1:8" x14ac:dyDescent="0.35">
      <c r="A14" s="3" t="s">
        <v>190</v>
      </c>
      <c r="B14" s="13" t="s">
        <v>28</v>
      </c>
      <c r="C14" s="13"/>
      <c r="D14" s="13"/>
      <c r="E14" s="13"/>
      <c r="F14" s="13"/>
      <c r="G14" s="13">
        <f t="shared" si="0"/>
        <v>0</v>
      </c>
      <c r="H14" s="13"/>
    </row>
    <row r="15" spans="1:8" x14ac:dyDescent="0.35">
      <c r="A15" s="19" t="s">
        <v>184</v>
      </c>
      <c r="B15" s="13" t="s">
        <v>28</v>
      </c>
      <c r="C15" s="13"/>
      <c r="D15" s="13"/>
      <c r="E15" s="13"/>
      <c r="F15" s="13"/>
      <c r="G15" s="13">
        <f t="shared" si="0"/>
        <v>0</v>
      </c>
      <c r="H15" s="13"/>
    </row>
    <row r="16" spans="1:8" x14ac:dyDescent="0.35">
      <c r="A16" s="19" t="s">
        <v>185</v>
      </c>
      <c r="B16" s="13" t="s">
        <v>28</v>
      </c>
      <c r="C16" s="13"/>
      <c r="D16" s="13"/>
      <c r="E16" s="13"/>
      <c r="F16" s="13"/>
      <c r="G16" s="13">
        <f t="shared" si="0"/>
        <v>0</v>
      </c>
      <c r="H16" s="13"/>
    </row>
    <row r="17" spans="1:8" x14ac:dyDescent="0.35">
      <c r="A17" s="19" t="s">
        <v>186</v>
      </c>
      <c r="B17" s="13" t="s">
        <v>28</v>
      </c>
      <c r="C17" s="13"/>
      <c r="D17" s="13"/>
      <c r="E17" s="13"/>
      <c r="F17" s="13"/>
      <c r="G17" s="13">
        <f t="shared" ref="G17" si="2">IF(B17="Supplier", C17,C17*E17)</f>
        <v>0</v>
      </c>
      <c r="H17" s="13"/>
    </row>
    <row r="18" spans="1:8" x14ac:dyDescent="0.35">
      <c r="A18" s="19" t="s">
        <v>187</v>
      </c>
      <c r="B18" s="13" t="s">
        <v>28</v>
      </c>
      <c r="C18" s="13"/>
      <c r="D18" s="13"/>
      <c r="E18" s="13"/>
      <c r="F18" s="13"/>
      <c r="G18" s="13">
        <f t="shared" si="0"/>
        <v>0</v>
      </c>
      <c r="H18" s="13"/>
    </row>
    <row r="19" spans="1:8" x14ac:dyDescent="0.35">
      <c r="A19" s="19" t="s">
        <v>188</v>
      </c>
      <c r="B19" s="13" t="s">
        <v>28</v>
      </c>
      <c r="C19" s="13"/>
      <c r="D19" s="13"/>
      <c r="E19" s="13"/>
      <c r="F19" s="13"/>
      <c r="G19" s="13">
        <f t="shared" si="0"/>
        <v>0</v>
      </c>
      <c r="H19" s="13"/>
    </row>
    <row r="20" spans="1:8" x14ac:dyDescent="0.35">
      <c r="A20" s="19" t="s">
        <v>189</v>
      </c>
      <c r="B20" s="13" t="s">
        <v>28</v>
      </c>
      <c r="C20" s="13"/>
      <c r="D20" s="13"/>
      <c r="E20" s="13"/>
      <c r="F20" s="13"/>
      <c r="G20" s="13">
        <f t="shared" si="0"/>
        <v>0</v>
      </c>
      <c r="H20" s="13"/>
    </row>
    <row r="21" spans="1:8" x14ac:dyDescent="0.35">
      <c r="A21" s="19" t="s">
        <v>45</v>
      </c>
      <c r="B21" s="13" t="s">
        <v>28</v>
      </c>
      <c r="C21" s="13"/>
      <c r="D21" s="13"/>
      <c r="E21" s="13"/>
      <c r="F21" s="13"/>
      <c r="G21" s="13">
        <f t="shared" si="0"/>
        <v>0</v>
      </c>
      <c r="H21" s="13"/>
    </row>
    <row r="22" spans="1:8" x14ac:dyDescent="0.35">
      <c r="A22" s="3" t="s">
        <v>191</v>
      </c>
      <c r="B22" s="13" t="s">
        <v>28</v>
      </c>
      <c r="C22" s="13"/>
      <c r="D22" s="13"/>
      <c r="E22" s="13"/>
      <c r="F22" s="13"/>
      <c r="G22" s="13">
        <f t="shared" si="0"/>
        <v>0</v>
      </c>
      <c r="H22" s="13"/>
    </row>
    <row r="23" spans="1:8" x14ac:dyDescent="0.35">
      <c r="A23" s="19" t="s">
        <v>184</v>
      </c>
      <c r="B23" s="13" t="s">
        <v>28</v>
      </c>
      <c r="C23" s="13"/>
      <c r="D23" s="13"/>
      <c r="E23" s="13"/>
      <c r="F23" s="13"/>
      <c r="G23" s="13">
        <f t="shared" ref="G23:G25" si="3">IF(B23="Supplier", C23,C23*E23)</f>
        <v>0</v>
      </c>
      <c r="H23" s="13"/>
    </row>
    <row r="24" spans="1:8" x14ac:dyDescent="0.35">
      <c r="A24" s="19" t="s">
        <v>185</v>
      </c>
      <c r="B24" s="13" t="s">
        <v>28</v>
      </c>
      <c r="C24" s="13"/>
      <c r="D24" s="13"/>
      <c r="E24" s="13"/>
      <c r="F24" s="13"/>
      <c r="G24" s="13">
        <f t="shared" si="3"/>
        <v>0</v>
      </c>
      <c r="H24" s="13"/>
    </row>
    <row r="25" spans="1:8" x14ac:dyDescent="0.35">
      <c r="A25" s="19" t="s">
        <v>186</v>
      </c>
      <c r="B25" s="13" t="s">
        <v>28</v>
      </c>
      <c r="C25" s="13"/>
      <c r="D25" s="13"/>
      <c r="E25" s="13"/>
      <c r="F25" s="13"/>
      <c r="G25" s="13">
        <f t="shared" si="3"/>
        <v>0</v>
      </c>
      <c r="H25" s="13"/>
    </row>
    <row r="26" spans="1:8" x14ac:dyDescent="0.35">
      <c r="A26" s="19" t="s">
        <v>187</v>
      </c>
      <c r="B26" s="13" t="s">
        <v>28</v>
      </c>
      <c r="C26" s="13"/>
      <c r="D26" s="13"/>
      <c r="E26" s="13"/>
      <c r="F26" s="13"/>
      <c r="G26" s="13">
        <f t="shared" si="0"/>
        <v>0</v>
      </c>
      <c r="H26" s="13"/>
    </row>
    <row r="27" spans="1:8" x14ac:dyDescent="0.35">
      <c r="A27" s="19" t="s">
        <v>188</v>
      </c>
      <c r="B27" s="13" t="s">
        <v>28</v>
      </c>
      <c r="C27" s="13"/>
      <c r="D27" s="13"/>
      <c r="E27" s="13"/>
      <c r="F27" s="13"/>
      <c r="G27" s="13">
        <f t="shared" si="0"/>
        <v>0</v>
      </c>
      <c r="H27" s="13"/>
    </row>
    <row r="28" spans="1:8" x14ac:dyDescent="0.35">
      <c r="A28" s="19" t="s">
        <v>189</v>
      </c>
      <c r="B28" s="13" t="s">
        <v>28</v>
      </c>
      <c r="C28" s="13"/>
      <c r="D28" s="13"/>
      <c r="E28" s="13"/>
      <c r="F28" s="13"/>
      <c r="G28" s="13">
        <f t="shared" si="0"/>
        <v>0</v>
      </c>
      <c r="H28" s="13"/>
    </row>
    <row r="29" spans="1:8" x14ac:dyDescent="0.35">
      <c r="A29" s="19" t="s">
        <v>45</v>
      </c>
      <c r="B29" s="13" t="s">
        <v>28</v>
      </c>
      <c r="C29" s="13"/>
      <c r="D29" s="13"/>
      <c r="E29" s="13"/>
      <c r="F29" s="13"/>
      <c r="G29" s="13">
        <f t="shared" si="0"/>
        <v>0</v>
      </c>
      <c r="H29" s="13"/>
    </row>
    <row r="30" spans="1:8" x14ac:dyDescent="0.35">
      <c r="A30" s="3" t="s">
        <v>192</v>
      </c>
      <c r="B30" s="13" t="s">
        <v>28</v>
      </c>
      <c r="C30" s="13"/>
      <c r="D30" s="13"/>
      <c r="E30" s="13"/>
      <c r="F30" s="13"/>
      <c r="G30" s="13">
        <f t="shared" si="0"/>
        <v>0</v>
      </c>
      <c r="H30" s="13"/>
    </row>
    <row r="31" spans="1:8" x14ac:dyDescent="0.35">
      <c r="A31" s="19" t="s">
        <v>184</v>
      </c>
      <c r="B31" s="13" t="s">
        <v>28</v>
      </c>
      <c r="C31" s="13"/>
      <c r="D31" s="13"/>
      <c r="E31" s="13"/>
      <c r="F31" s="13"/>
      <c r="G31" s="13">
        <f t="shared" si="0"/>
        <v>0</v>
      </c>
      <c r="H31" s="13"/>
    </row>
    <row r="32" spans="1:8" x14ac:dyDescent="0.35">
      <c r="A32" s="19" t="s">
        <v>185</v>
      </c>
      <c r="B32" s="13" t="s">
        <v>28</v>
      </c>
      <c r="C32" s="13"/>
      <c r="D32" s="13"/>
      <c r="E32" s="13"/>
      <c r="F32" s="13"/>
      <c r="G32" s="13">
        <f t="shared" si="0"/>
        <v>0</v>
      </c>
      <c r="H32" s="13"/>
    </row>
    <row r="33" spans="1:8" x14ac:dyDescent="0.35">
      <c r="A33" s="19" t="s">
        <v>186</v>
      </c>
      <c r="B33" s="13" t="s">
        <v>28</v>
      </c>
      <c r="C33" s="13"/>
      <c r="D33" s="13"/>
      <c r="E33" s="13"/>
      <c r="F33" s="13"/>
      <c r="G33" s="13">
        <f t="shared" si="0"/>
        <v>0</v>
      </c>
      <c r="H33" s="13"/>
    </row>
    <row r="34" spans="1:8" x14ac:dyDescent="0.35">
      <c r="A34" s="19" t="s">
        <v>187</v>
      </c>
      <c r="B34" s="13" t="s">
        <v>28</v>
      </c>
      <c r="C34" s="13"/>
      <c r="D34" s="13"/>
      <c r="E34" s="13"/>
      <c r="F34" s="13"/>
      <c r="G34" s="13">
        <f t="shared" si="0"/>
        <v>0</v>
      </c>
      <c r="H34" s="13"/>
    </row>
    <row r="35" spans="1:8" x14ac:dyDescent="0.35">
      <c r="A35" s="19" t="s">
        <v>188</v>
      </c>
      <c r="B35" s="13" t="s">
        <v>28</v>
      </c>
      <c r="C35" s="13"/>
      <c r="D35" s="13"/>
      <c r="E35" s="13"/>
      <c r="F35" s="13"/>
      <c r="G35" s="13">
        <f t="shared" si="0"/>
        <v>0</v>
      </c>
      <c r="H35" s="13"/>
    </row>
    <row r="36" spans="1:8" x14ac:dyDescent="0.35">
      <c r="A36" s="19" t="s">
        <v>189</v>
      </c>
      <c r="B36" s="13" t="s">
        <v>28</v>
      </c>
      <c r="C36" s="13"/>
      <c r="D36" s="13"/>
      <c r="E36" s="13"/>
      <c r="F36" s="13"/>
      <c r="G36" s="13">
        <f t="shared" si="0"/>
        <v>0</v>
      </c>
      <c r="H36" s="13"/>
    </row>
    <row r="37" spans="1:8" x14ac:dyDescent="0.35">
      <c r="A37" s="19" t="s">
        <v>45</v>
      </c>
      <c r="B37" s="13" t="s">
        <v>28</v>
      </c>
      <c r="C37" s="13"/>
      <c r="D37" s="13"/>
      <c r="E37" s="13"/>
      <c r="F37" s="13"/>
      <c r="G37" s="13">
        <f t="shared" si="0"/>
        <v>0</v>
      </c>
      <c r="H37" s="13"/>
    </row>
    <row r="38" spans="1:8" x14ac:dyDescent="0.35">
      <c r="A38" s="3" t="s">
        <v>193</v>
      </c>
      <c r="B38" s="13" t="s">
        <v>28</v>
      </c>
      <c r="C38" s="13"/>
      <c r="D38" s="13"/>
      <c r="E38" s="13"/>
      <c r="F38" s="13"/>
      <c r="G38" s="13">
        <f t="shared" si="0"/>
        <v>0</v>
      </c>
      <c r="H38" s="13"/>
    </row>
    <row r="39" spans="1:8" x14ac:dyDescent="0.35">
      <c r="A39" s="19" t="s">
        <v>184</v>
      </c>
      <c r="B39" s="13" t="s">
        <v>28</v>
      </c>
      <c r="C39" s="13"/>
      <c r="D39" s="13"/>
      <c r="E39" s="13"/>
      <c r="F39" s="13"/>
      <c r="G39" s="13">
        <f t="shared" ref="G39:G41" si="4">IF(B39="Supplier", C39,C39*E39)</f>
        <v>0</v>
      </c>
      <c r="H39" s="13"/>
    </row>
    <row r="40" spans="1:8" x14ac:dyDescent="0.35">
      <c r="A40" s="19" t="s">
        <v>185</v>
      </c>
      <c r="B40" s="13" t="s">
        <v>28</v>
      </c>
      <c r="C40" s="13"/>
      <c r="D40" s="13"/>
      <c r="E40" s="13"/>
      <c r="F40" s="13"/>
      <c r="G40" s="13">
        <f t="shared" si="4"/>
        <v>0</v>
      </c>
      <c r="H40" s="13"/>
    </row>
    <row r="41" spans="1:8" x14ac:dyDescent="0.35">
      <c r="A41" s="19" t="s">
        <v>186</v>
      </c>
      <c r="B41" s="13" t="s">
        <v>28</v>
      </c>
      <c r="C41" s="13"/>
      <c r="D41" s="13"/>
      <c r="E41" s="13"/>
      <c r="F41" s="13"/>
      <c r="G41" s="13">
        <f t="shared" si="4"/>
        <v>0</v>
      </c>
      <c r="H41" s="13"/>
    </row>
    <row r="42" spans="1:8" x14ac:dyDescent="0.35">
      <c r="A42" s="19" t="s">
        <v>187</v>
      </c>
      <c r="B42" s="13" t="s">
        <v>28</v>
      </c>
      <c r="C42" s="13"/>
      <c r="D42" s="13"/>
      <c r="E42" s="13"/>
      <c r="F42" s="13"/>
      <c r="G42" s="13">
        <f t="shared" si="0"/>
        <v>0</v>
      </c>
      <c r="H42" s="13"/>
    </row>
    <row r="43" spans="1:8" x14ac:dyDescent="0.35">
      <c r="A43" s="19" t="s">
        <v>188</v>
      </c>
      <c r="B43" s="13" t="s">
        <v>28</v>
      </c>
      <c r="C43" s="13"/>
      <c r="D43" s="13"/>
      <c r="E43" s="13"/>
      <c r="F43" s="13"/>
      <c r="G43" s="13">
        <f t="shared" si="0"/>
        <v>0</v>
      </c>
      <c r="H43" s="13"/>
    </row>
    <row r="44" spans="1:8" x14ac:dyDescent="0.35">
      <c r="A44" s="19" t="s">
        <v>189</v>
      </c>
      <c r="B44" s="13" t="s">
        <v>28</v>
      </c>
      <c r="C44" s="13"/>
      <c r="D44" s="13"/>
      <c r="E44" s="13"/>
      <c r="F44" s="13"/>
      <c r="G44" s="13">
        <f t="shared" si="0"/>
        <v>0</v>
      </c>
      <c r="H44" s="13"/>
    </row>
    <row r="45" spans="1:8" x14ac:dyDescent="0.35">
      <c r="A45" s="19" t="s">
        <v>45</v>
      </c>
      <c r="B45" s="13" t="s">
        <v>28</v>
      </c>
      <c r="C45" s="13"/>
      <c r="D45" s="13"/>
      <c r="E45" s="13"/>
      <c r="F45" s="13"/>
      <c r="G45" s="13">
        <f t="shared" si="0"/>
        <v>0</v>
      </c>
      <c r="H45" s="13"/>
    </row>
    <row r="46" spans="1:8" x14ac:dyDescent="0.35">
      <c r="A46" s="3" t="s">
        <v>45</v>
      </c>
      <c r="B46" s="13" t="s">
        <v>28</v>
      </c>
      <c r="C46" s="13"/>
      <c r="D46" s="13"/>
      <c r="E46" s="13"/>
      <c r="F46" s="13"/>
      <c r="G46" s="13">
        <f t="shared" si="0"/>
        <v>0</v>
      </c>
      <c r="H46" s="13"/>
    </row>
    <row r="47" spans="1:8" x14ac:dyDescent="0.35">
      <c r="A47" s="3"/>
      <c r="B47" s="13"/>
      <c r="C47" s="13"/>
      <c r="D47" s="13"/>
      <c r="E47" s="13"/>
      <c r="F47" s="13"/>
      <c r="G47" s="13"/>
      <c r="H47" s="13"/>
    </row>
    <row r="48" spans="1:8" x14ac:dyDescent="0.35">
      <c r="A48" s="14" t="s">
        <v>194</v>
      </c>
      <c r="B48" s="15">
        <f>SUM(G50:G74)</f>
        <v>0</v>
      </c>
      <c r="C48" s="11"/>
      <c r="D48" s="11"/>
      <c r="E48" s="11"/>
      <c r="F48" s="11"/>
      <c r="G48" s="11"/>
      <c r="H48" s="11"/>
    </row>
    <row r="49" spans="1:8" x14ac:dyDescent="0.35">
      <c r="A49" s="11"/>
      <c r="B49" s="12" t="s">
        <v>33</v>
      </c>
      <c r="C49" s="12" t="s">
        <v>34</v>
      </c>
      <c r="D49" s="12" t="s">
        <v>35</v>
      </c>
      <c r="E49" s="12" t="s">
        <v>36</v>
      </c>
      <c r="F49" s="12" t="s">
        <v>37</v>
      </c>
      <c r="G49" s="12" t="s">
        <v>38</v>
      </c>
      <c r="H49" s="12" t="s">
        <v>39</v>
      </c>
    </row>
    <row r="50" spans="1:8" x14ac:dyDescent="0.35">
      <c r="A50" s="3" t="s">
        <v>195</v>
      </c>
      <c r="B50" s="13" t="s">
        <v>28</v>
      </c>
      <c r="C50" s="13"/>
      <c r="D50" s="13"/>
      <c r="E50" s="13"/>
      <c r="F50" s="13"/>
      <c r="G50" s="13">
        <f t="shared" ref="G50:G74" si="5">IF(B50="Supplier", C50,C50*E50)</f>
        <v>0</v>
      </c>
      <c r="H50" s="13"/>
    </row>
    <row r="51" spans="1:8" x14ac:dyDescent="0.35">
      <c r="A51" s="19" t="s">
        <v>184</v>
      </c>
      <c r="B51" s="13" t="s">
        <v>28</v>
      </c>
      <c r="C51" s="13"/>
      <c r="D51" s="13"/>
      <c r="E51" s="13"/>
      <c r="F51" s="13"/>
      <c r="G51" s="13">
        <f t="shared" si="5"/>
        <v>0</v>
      </c>
      <c r="H51" s="13"/>
    </row>
    <row r="52" spans="1:8" x14ac:dyDescent="0.35">
      <c r="A52" s="19" t="s">
        <v>185</v>
      </c>
      <c r="B52" s="13" t="s">
        <v>28</v>
      </c>
      <c r="C52" s="13"/>
      <c r="D52" s="13"/>
      <c r="E52" s="13"/>
      <c r="F52" s="13"/>
      <c r="G52" s="13">
        <f t="shared" si="5"/>
        <v>0</v>
      </c>
      <c r="H52" s="13"/>
    </row>
    <row r="53" spans="1:8" x14ac:dyDescent="0.35">
      <c r="A53" s="19" t="s">
        <v>186</v>
      </c>
      <c r="B53" s="13" t="s">
        <v>28</v>
      </c>
      <c r="C53" s="13"/>
      <c r="D53" s="13"/>
      <c r="E53" s="13"/>
      <c r="F53" s="13"/>
      <c r="G53" s="13">
        <f t="shared" si="5"/>
        <v>0</v>
      </c>
      <c r="H53" s="13"/>
    </row>
    <row r="54" spans="1:8" x14ac:dyDescent="0.35">
      <c r="A54" s="19" t="s">
        <v>187</v>
      </c>
      <c r="B54" s="13" t="s">
        <v>28</v>
      </c>
      <c r="C54" s="13"/>
      <c r="D54" s="13"/>
      <c r="E54" s="13"/>
      <c r="F54" s="13"/>
      <c r="G54" s="13">
        <f t="shared" si="5"/>
        <v>0</v>
      </c>
      <c r="H54" s="13"/>
    </row>
    <row r="55" spans="1:8" x14ac:dyDescent="0.35">
      <c r="A55" s="19" t="s">
        <v>188</v>
      </c>
      <c r="B55" s="13" t="s">
        <v>28</v>
      </c>
      <c r="C55" s="13"/>
      <c r="D55" s="13"/>
      <c r="E55" s="13"/>
      <c r="F55" s="13"/>
      <c r="G55" s="13">
        <f t="shared" si="5"/>
        <v>0</v>
      </c>
      <c r="H55" s="13"/>
    </row>
    <row r="56" spans="1:8" x14ac:dyDescent="0.35">
      <c r="A56" s="19" t="s">
        <v>189</v>
      </c>
      <c r="B56" s="13" t="s">
        <v>28</v>
      </c>
      <c r="C56" s="13"/>
      <c r="D56" s="13"/>
      <c r="E56" s="13"/>
      <c r="F56" s="13"/>
      <c r="G56" s="13">
        <f t="shared" si="5"/>
        <v>0</v>
      </c>
      <c r="H56" s="13"/>
    </row>
    <row r="57" spans="1:8" x14ac:dyDescent="0.35">
      <c r="A57" s="19" t="s">
        <v>45</v>
      </c>
      <c r="B57" s="13" t="s">
        <v>28</v>
      </c>
      <c r="C57" s="13"/>
      <c r="D57" s="13"/>
      <c r="E57" s="13"/>
      <c r="F57" s="13"/>
      <c r="G57" s="13">
        <f t="shared" si="5"/>
        <v>0</v>
      </c>
      <c r="H57" s="13"/>
    </row>
    <row r="58" spans="1:8" x14ac:dyDescent="0.35">
      <c r="A58" s="3" t="s">
        <v>196</v>
      </c>
      <c r="B58" s="13" t="s">
        <v>28</v>
      </c>
      <c r="C58" s="13"/>
      <c r="D58" s="13"/>
      <c r="E58" s="13"/>
      <c r="F58" s="13"/>
      <c r="G58" s="13">
        <f t="shared" si="5"/>
        <v>0</v>
      </c>
      <c r="H58" s="13"/>
    </row>
    <row r="59" spans="1:8" x14ac:dyDescent="0.35">
      <c r="A59" s="19" t="s">
        <v>184</v>
      </c>
      <c r="B59" s="13" t="s">
        <v>28</v>
      </c>
      <c r="C59" s="13"/>
      <c r="D59" s="13"/>
      <c r="E59" s="13"/>
      <c r="F59" s="13"/>
      <c r="G59" s="13">
        <f t="shared" ref="G59:G61" si="6">IF(B59="Supplier", C59,C59*E59)</f>
        <v>0</v>
      </c>
      <c r="H59" s="13"/>
    </row>
    <row r="60" spans="1:8" x14ac:dyDescent="0.35">
      <c r="A60" s="19" t="s">
        <v>185</v>
      </c>
      <c r="B60" s="13" t="s">
        <v>28</v>
      </c>
      <c r="C60" s="13"/>
      <c r="D60" s="13"/>
      <c r="E60" s="13"/>
      <c r="F60" s="13"/>
      <c r="G60" s="13">
        <f t="shared" si="6"/>
        <v>0</v>
      </c>
      <c r="H60" s="13"/>
    </row>
    <row r="61" spans="1:8" x14ac:dyDescent="0.35">
      <c r="A61" s="19" t="s">
        <v>186</v>
      </c>
      <c r="B61" s="13" t="s">
        <v>28</v>
      </c>
      <c r="C61" s="13"/>
      <c r="D61" s="13"/>
      <c r="E61" s="13"/>
      <c r="F61" s="13"/>
      <c r="G61" s="13">
        <f t="shared" si="6"/>
        <v>0</v>
      </c>
      <c r="H61" s="13"/>
    </row>
    <row r="62" spans="1:8" x14ac:dyDescent="0.35">
      <c r="A62" s="19" t="s">
        <v>187</v>
      </c>
      <c r="B62" s="13" t="s">
        <v>28</v>
      </c>
      <c r="C62" s="13"/>
      <c r="D62" s="13"/>
      <c r="E62" s="13"/>
      <c r="F62" s="13"/>
      <c r="G62" s="13">
        <f t="shared" si="5"/>
        <v>0</v>
      </c>
      <c r="H62" s="13"/>
    </row>
    <row r="63" spans="1:8" x14ac:dyDescent="0.35">
      <c r="A63" s="19" t="s">
        <v>188</v>
      </c>
      <c r="B63" s="13" t="s">
        <v>28</v>
      </c>
      <c r="C63" s="13"/>
      <c r="D63" s="13"/>
      <c r="E63" s="13"/>
      <c r="F63" s="13"/>
      <c r="G63" s="13">
        <f t="shared" si="5"/>
        <v>0</v>
      </c>
      <c r="H63" s="13"/>
    </row>
    <row r="64" spans="1:8" x14ac:dyDescent="0.35">
      <c r="A64" s="19" t="s">
        <v>189</v>
      </c>
      <c r="B64" s="13" t="s">
        <v>28</v>
      </c>
      <c r="C64" s="13"/>
      <c r="D64" s="13"/>
      <c r="E64" s="13"/>
      <c r="F64" s="13"/>
      <c r="G64" s="13">
        <f t="shared" si="5"/>
        <v>0</v>
      </c>
      <c r="H64" s="13"/>
    </row>
    <row r="65" spans="1:8" x14ac:dyDescent="0.35">
      <c r="A65" s="19" t="s">
        <v>45</v>
      </c>
      <c r="B65" s="13" t="s">
        <v>28</v>
      </c>
      <c r="C65" s="13"/>
      <c r="D65" s="13"/>
      <c r="E65" s="13"/>
      <c r="F65" s="13"/>
      <c r="G65" s="13">
        <f t="shared" si="5"/>
        <v>0</v>
      </c>
      <c r="H65" s="13"/>
    </row>
    <row r="66" spans="1:8" x14ac:dyDescent="0.35">
      <c r="A66" s="3" t="s">
        <v>197</v>
      </c>
      <c r="B66" s="13" t="s">
        <v>28</v>
      </c>
      <c r="C66" s="13"/>
      <c r="D66" s="13"/>
      <c r="E66" s="13"/>
      <c r="F66" s="13"/>
      <c r="G66" s="13">
        <f t="shared" si="5"/>
        <v>0</v>
      </c>
      <c r="H66" s="13"/>
    </row>
    <row r="67" spans="1:8" x14ac:dyDescent="0.35">
      <c r="A67" s="19" t="s">
        <v>184</v>
      </c>
      <c r="B67" s="13" t="s">
        <v>28</v>
      </c>
      <c r="C67" s="13"/>
      <c r="D67" s="13"/>
      <c r="E67" s="13"/>
      <c r="F67" s="13"/>
      <c r="G67" s="13">
        <f t="shared" si="5"/>
        <v>0</v>
      </c>
      <c r="H67" s="13"/>
    </row>
    <row r="68" spans="1:8" x14ac:dyDescent="0.35">
      <c r="A68" s="19" t="s">
        <v>185</v>
      </c>
      <c r="B68" s="13" t="s">
        <v>28</v>
      </c>
      <c r="C68" s="13"/>
      <c r="D68" s="13"/>
      <c r="E68" s="13"/>
      <c r="F68" s="13"/>
      <c r="G68" s="13">
        <f t="shared" si="5"/>
        <v>0</v>
      </c>
      <c r="H68" s="13"/>
    </row>
    <row r="69" spans="1:8" x14ac:dyDescent="0.35">
      <c r="A69" s="19" t="s">
        <v>186</v>
      </c>
      <c r="B69" s="13" t="s">
        <v>28</v>
      </c>
      <c r="C69" s="13"/>
      <c r="D69" s="13"/>
      <c r="E69" s="13"/>
      <c r="F69" s="13"/>
      <c r="G69" s="13">
        <f t="shared" si="5"/>
        <v>0</v>
      </c>
      <c r="H69" s="13"/>
    </row>
    <row r="70" spans="1:8" x14ac:dyDescent="0.35">
      <c r="A70" s="19" t="s">
        <v>187</v>
      </c>
      <c r="B70" s="13" t="s">
        <v>28</v>
      </c>
      <c r="C70" s="13"/>
      <c r="D70" s="13"/>
      <c r="E70" s="13"/>
      <c r="F70" s="13"/>
      <c r="G70" s="13">
        <f t="shared" si="5"/>
        <v>0</v>
      </c>
      <c r="H70" s="13"/>
    </row>
    <row r="71" spans="1:8" x14ac:dyDescent="0.35">
      <c r="A71" s="19" t="s">
        <v>188</v>
      </c>
      <c r="B71" s="13" t="s">
        <v>28</v>
      </c>
      <c r="C71" s="13"/>
      <c r="D71" s="13"/>
      <c r="E71" s="13"/>
      <c r="F71" s="13"/>
      <c r="G71" s="13">
        <f t="shared" si="5"/>
        <v>0</v>
      </c>
      <c r="H71" s="13"/>
    </row>
    <row r="72" spans="1:8" x14ac:dyDescent="0.35">
      <c r="A72" s="19" t="s">
        <v>189</v>
      </c>
      <c r="B72" s="13" t="s">
        <v>28</v>
      </c>
      <c r="C72" s="13"/>
      <c r="D72" s="13"/>
      <c r="E72" s="13"/>
      <c r="F72" s="13"/>
      <c r="G72" s="13">
        <f t="shared" si="5"/>
        <v>0</v>
      </c>
      <c r="H72" s="13"/>
    </row>
    <row r="73" spans="1:8" x14ac:dyDescent="0.35">
      <c r="A73" s="19" t="s">
        <v>45</v>
      </c>
      <c r="B73" s="13" t="s">
        <v>28</v>
      </c>
      <c r="C73" s="13"/>
      <c r="D73" s="13"/>
      <c r="E73" s="13"/>
      <c r="F73" s="13"/>
      <c r="G73" s="13">
        <f t="shared" si="5"/>
        <v>0</v>
      </c>
      <c r="H73" s="13"/>
    </row>
    <row r="74" spans="1:8" x14ac:dyDescent="0.35">
      <c r="A74" s="18" t="s">
        <v>45</v>
      </c>
      <c r="B74" s="13" t="s">
        <v>28</v>
      </c>
      <c r="C74" s="13"/>
      <c r="D74" s="13"/>
      <c r="E74" s="13"/>
      <c r="F74" s="13"/>
      <c r="G74" s="13">
        <f t="shared" si="5"/>
        <v>0</v>
      </c>
      <c r="H74" s="13"/>
    </row>
    <row r="75" spans="1:8" x14ac:dyDescent="0.35">
      <c r="A75" s="3"/>
      <c r="B75" s="13"/>
      <c r="C75" s="13"/>
      <c r="D75" s="13"/>
      <c r="E75" s="13"/>
      <c r="F75" s="13"/>
      <c r="G75" s="13"/>
      <c r="H75" s="13"/>
    </row>
    <row r="76" spans="1:8" x14ac:dyDescent="0.35">
      <c r="A76" s="14" t="s">
        <v>198</v>
      </c>
      <c r="B76" s="15">
        <f>SUM(G78:G94)</f>
        <v>0</v>
      </c>
      <c r="C76" s="11"/>
      <c r="D76" s="11"/>
      <c r="E76" s="11"/>
      <c r="F76" s="11"/>
      <c r="G76" s="11"/>
      <c r="H76" s="11"/>
    </row>
    <row r="77" spans="1:8" x14ac:dyDescent="0.35">
      <c r="A77" s="11"/>
      <c r="B77" s="12" t="s">
        <v>33</v>
      </c>
      <c r="C77" s="12" t="s">
        <v>34</v>
      </c>
      <c r="D77" s="12" t="s">
        <v>35</v>
      </c>
      <c r="E77" s="12" t="s">
        <v>36</v>
      </c>
      <c r="F77" s="12" t="s">
        <v>37</v>
      </c>
      <c r="G77" s="12" t="s">
        <v>38</v>
      </c>
      <c r="H77" s="12" t="s">
        <v>39</v>
      </c>
    </row>
    <row r="78" spans="1:8" x14ac:dyDescent="0.35">
      <c r="A78" s="3" t="s">
        <v>199</v>
      </c>
      <c r="B78" s="13" t="s">
        <v>28</v>
      </c>
      <c r="C78" s="13"/>
      <c r="D78" s="13"/>
      <c r="E78" s="13"/>
      <c r="F78" s="13"/>
      <c r="G78" s="13">
        <f t="shared" ref="G78:G94" si="7">IF(B78="Supplier", C78,C78*E78)</f>
        <v>0</v>
      </c>
      <c r="H78" s="13"/>
    </row>
    <row r="79" spans="1:8" x14ac:dyDescent="0.35">
      <c r="A79" s="19" t="s">
        <v>184</v>
      </c>
      <c r="B79" s="13" t="s">
        <v>28</v>
      </c>
      <c r="C79" s="13"/>
      <c r="D79" s="13"/>
      <c r="E79" s="13"/>
      <c r="F79" s="13"/>
      <c r="G79" s="13">
        <f t="shared" si="7"/>
        <v>0</v>
      </c>
      <c r="H79" s="13"/>
    </row>
    <row r="80" spans="1:8" x14ac:dyDescent="0.35">
      <c r="A80" s="19" t="s">
        <v>185</v>
      </c>
      <c r="B80" s="13" t="s">
        <v>28</v>
      </c>
      <c r="C80" s="13"/>
      <c r="D80" s="13"/>
      <c r="E80" s="13"/>
      <c r="F80" s="13"/>
      <c r="G80" s="13">
        <f t="shared" si="7"/>
        <v>0</v>
      </c>
      <c r="H80" s="13"/>
    </row>
    <row r="81" spans="1:8" x14ac:dyDescent="0.35">
      <c r="A81" s="19" t="s">
        <v>186</v>
      </c>
      <c r="B81" s="13" t="s">
        <v>28</v>
      </c>
      <c r="C81" s="13"/>
      <c r="D81" s="13"/>
      <c r="E81" s="13"/>
      <c r="F81" s="13"/>
      <c r="G81" s="13">
        <f t="shared" si="7"/>
        <v>0</v>
      </c>
      <c r="H81" s="13"/>
    </row>
    <row r="82" spans="1:8" x14ac:dyDescent="0.35">
      <c r="A82" s="19" t="s">
        <v>187</v>
      </c>
      <c r="B82" s="13" t="s">
        <v>28</v>
      </c>
      <c r="C82" s="13"/>
      <c r="D82" s="13"/>
      <c r="E82" s="13"/>
      <c r="F82" s="13"/>
      <c r="G82" s="13">
        <f t="shared" si="7"/>
        <v>0</v>
      </c>
      <c r="H82" s="13"/>
    </row>
    <row r="83" spans="1:8" x14ac:dyDescent="0.35">
      <c r="A83" s="19" t="s">
        <v>188</v>
      </c>
      <c r="B83" s="13" t="s">
        <v>28</v>
      </c>
      <c r="C83" s="13"/>
      <c r="D83" s="13"/>
      <c r="E83" s="13"/>
      <c r="F83" s="13"/>
      <c r="G83" s="13">
        <f t="shared" si="7"/>
        <v>0</v>
      </c>
      <c r="H83" s="13"/>
    </row>
    <row r="84" spans="1:8" x14ac:dyDescent="0.35">
      <c r="A84" s="19" t="s">
        <v>189</v>
      </c>
      <c r="B84" s="13" t="s">
        <v>28</v>
      </c>
      <c r="C84" s="13"/>
      <c r="D84" s="13"/>
      <c r="E84" s="13"/>
      <c r="F84" s="13"/>
      <c r="G84" s="13">
        <f t="shared" si="7"/>
        <v>0</v>
      </c>
      <c r="H84" s="13"/>
    </row>
    <row r="85" spans="1:8" x14ac:dyDescent="0.35">
      <c r="A85" s="19" t="s">
        <v>45</v>
      </c>
      <c r="B85" s="13" t="s">
        <v>28</v>
      </c>
      <c r="C85" s="13"/>
      <c r="D85" s="13"/>
      <c r="E85" s="13"/>
      <c r="F85" s="13"/>
      <c r="G85" s="13">
        <f t="shared" si="7"/>
        <v>0</v>
      </c>
      <c r="H85" s="13"/>
    </row>
    <row r="86" spans="1:8" x14ac:dyDescent="0.35">
      <c r="A86" s="3" t="s">
        <v>200</v>
      </c>
      <c r="B86" s="13" t="s">
        <v>28</v>
      </c>
      <c r="C86" s="13"/>
      <c r="D86" s="13"/>
      <c r="E86" s="13"/>
      <c r="F86" s="13"/>
      <c r="G86" s="13">
        <f t="shared" si="7"/>
        <v>0</v>
      </c>
      <c r="H86" s="13"/>
    </row>
    <row r="87" spans="1:8" x14ac:dyDescent="0.35">
      <c r="A87" s="19" t="s">
        <v>184</v>
      </c>
      <c r="B87" s="13" t="s">
        <v>28</v>
      </c>
      <c r="C87" s="13"/>
      <c r="D87" s="13"/>
      <c r="E87" s="13"/>
      <c r="F87" s="13"/>
      <c r="G87" s="13">
        <f t="shared" ref="G87:G89" si="8">IF(B87="Supplier", C87,C87*E87)</f>
        <v>0</v>
      </c>
      <c r="H87" s="13"/>
    </row>
    <row r="88" spans="1:8" x14ac:dyDescent="0.35">
      <c r="A88" s="19" t="s">
        <v>185</v>
      </c>
      <c r="B88" s="13" t="s">
        <v>28</v>
      </c>
      <c r="C88" s="13"/>
      <c r="D88" s="13"/>
      <c r="E88" s="13"/>
      <c r="F88" s="13"/>
      <c r="G88" s="13">
        <f t="shared" si="8"/>
        <v>0</v>
      </c>
      <c r="H88" s="13"/>
    </row>
    <row r="89" spans="1:8" x14ac:dyDescent="0.35">
      <c r="A89" s="19" t="s">
        <v>186</v>
      </c>
      <c r="B89" s="13" t="s">
        <v>28</v>
      </c>
      <c r="C89" s="13"/>
      <c r="D89" s="13"/>
      <c r="E89" s="13"/>
      <c r="F89" s="13"/>
      <c r="G89" s="13">
        <f t="shared" si="8"/>
        <v>0</v>
      </c>
      <c r="H89" s="13"/>
    </row>
    <row r="90" spans="1:8" x14ac:dyDescent="0.35">
      <c r="A90" s="19" t="s">
        <v>187</v>
      </c>
      <c r="B90" s="13" t="s">
        <v>28</v>
      </c>
      <c r="C90" s="13"/>
      <c r="D90" s="13"/>
      <c r="E90" s="13"/>
      <c r="F90" s="13"/>
      <c r="G90" s="13">
        <f t="shared" si="7"/>
        <v>0</v>
      </c>
      <c r="H90" s="13"/>
    </row>
    <row r="91" spans="1:8" x14ac:dyDescent="0.35">
      <c r="A91" s="19" t="s">
        <v>188</v>
      </c>
      <c r="B91" s="13" t="s">
        <v>28</v>
      </c>
      <c r="C91" s="13"/>
      <c r="D91" s="13"/>
      <c r="E91" s="13"/>
      <c r="F91" s="13"/>
      <c r="G91" s="13">
        <f t="shared" si="7"/>
        <v>0</v>
      </c>
      <c r="H91" s="13"/>
    </row>
    <row r="92" spans="1:8" x14ac:dyDescent="0.35">
      <c r="A92" s="19" t="s">
        <v>189</v>
      </c>
      <c r="B92" s="13" t="s">
        <v>28</v>
      </c>
      <c r="C92" s="13"/>
      <c r="D92" s="13"/>
      <c r="E92" s="13"/>
      <c r="F92" s="13"/>
      <c r="G92" s="13">
        <f t="shared" si="7"/>
        <v>0</v>
      </c>
      <c r="H92" s="13"/>
    </row>
    <row r="93" spans="1:8" x14ac:dyDescent="0.35">
      <c r="A93" s="19" t="s">
        <v>45</v>
      </c>
      <c r="B93" s="13" t="s">
        <v>28</v>
      </c>
      <c r="C93" s="13"/>
      <c r="D93" s="13"/>
      <c r="E93" s="13"/>
      <c r="F93" s="13"/>
      <c r="G93" s="13">
        <f t="shared" si="7"/>
        <v>0</v>
      </c>
      <c r="H93" s="13"/>
    </row>
    <row r="94" spans="1:8" x14ac:dyDescent="0.35">
      <c r="A94" s="18" t="s">
        <v>45</v>
      </c>
      <c r="B94" s="13" t="s">
        <v>28</v>
      </c>
      <c r="C94" s="13"/>
      <c r="D94" s="13"/>
      <c r="E94" s="13"/>
      <c r="F94" s="13"/>
      <c r="G94" s="13">
        <f t="shared" si="7"/>
        <v>0</v>
      </c>
      <c r="H94" s="13"/>
    </row>
    <row r="95" spans="1:8" x14ac:dyDescent="0.35">
      <c r="A95" s="3"/>
      <c r="B95" s="13"/>
      <c r="C95" s="13"/>
      <c r="D95" s="13"/>
      <c r="E95" s="13"/>
      <c r="F95" s="13"/>
      <c r="G95" s="13"/>
      <c r="H95" s="13"/>
    </row>
    <row r="96" spans="1:8" x14ac:dyDescent="0.35">
      <c r="A96" s="14" t="s">
        <v>201</v>
      </c>
      <c r="B96" s="15">
        <f>SUM(G98:G122)</f>
        <v>0</v>
      </c>
      <c r="C96" s="11"/>
      <c r="D96" s="11"/>
      <c r="E96" s="11"/>
      <c r="F96" s="11"/>
      <c r="G96" s="11"/>
      <c r="H96" s="11"/>
    </row>
    <row r="97" spans="1:8" x14ac:dyDescent="0.35">
      <c r="A97" s="11"/>
      <c r="B97" s="12" t="s">
        <v>33</v>
      </c>
      <c r="C97" s="12" t="s">
        <v>34</v>
      </c>
      <c r="D97" s="12" t="s">
        <v>35</v>
      </c>
      <c r="E97" s="12" t="s">
        <v>36</v>
      </c>
      <c r="F97" s="12" t="s">
        <v>37</v>
      </c>
      <c r="G97" s="12" t="s">
        <v>38</v>
      </c>
      <c r="H97" s="12" t="s">
        <v>39</v>
      </c>
    </row>
    <row r="98" spans="1:8" x14ac:dyDescent="0.35">
      <c r="A98" s="3" t="s">
        <v>202</v>
      </c>
      <c r="B98" s="13" t="s">
        <v>28</v>
      </c>
      <c r="C98" s="13"/>
      <c r="D98" s="13"/>
      <c r="E98" s="13"/>
      <c r="F98" s="13"/>
      <c r="G98" s="13">
        <f t="shared" ref="G98:G122" si="9">IF(B98="Supplier", C98,C98*E98)</f>
        <v>0</v>
      </c>
      <c r="H98" s="13"/>
    </row>
    <row r="99" spans="1:8" x14ac:dyDescent="0.35">
      <c r="A99" s="19" t="s">
        <v>184</v>
      </c>
      <c r="B99" s="13" t="s">
        <v>28</v>
      </c>
      <c r="C99" s="13"/>
      <c r="D99" s="13"/>
      <c r="E99" s="13"/>
      <c r="F99" s="13"/>
      <c r="G99" s="13">
        <f t="shared" si="9"/>
        <v>0</v>
      </c>
      <c r="H99" s="13"/>
    </row>
    <row r="100" spans="1:8" x14ac:dyDescent="0.35">
      <c r="A100" s="19" t="s">
        <v>185</v>
      </c>
      <c r="B100" s="13" t="s">
        <v>28</v>
      </c>
      <c r="C100" s="13"/>
      <c r="D100" s="13"/>
      <c r="E100" s="13"/>
      <c r="F100" s="13"/>
      <c r="G100" s="13">
        <f t="shared" si="9"/>
        <v>0</v>
      </c>
      <c r="H100" s="13"/>
    </row>
    <row r="101" spans="1:8" x14ac:dyDescent="0.35">
      <c r="A101" s="19" t="s">
        <v>186</v>
      </c>
      <c r="B101" s="13" t="s">
        <v>28</v>
      </c>
      <c r="C101" s="13"/>
      <c r="D101" s="13"/>
      <c r="E101" s="13"/>
      <c r="F101" s="13"/>
      <c r="G101" s="13">
        <f t="shared" si="9"/>
        <v>0</v>
      </c>
      <c r="H101" s="13"/>
    </row>
    <row r="102" spans="1:8" x14ac:dyDescent="0.35">
      <c r="A102" s="19" t="s">
        <v>187</v>
      </c>
      <c r="B102" s="13" t="s">
        <v>28</v>
      </c>
      <c r="C102" s="13"/>
      <c r="D102" s="13"/>
      <c r="E102" s="13"/>
      <c r="F102" s="13"/>
      <c r="G102" s="13">
        <f t="shared" si="9"/>
        <v>0</v>
      </c>
      <c r="H102" s="13"/>
    </row>
    <row r="103" spans="1:8" x14ac:dyDescent="0.35">
      <c r="A103" s="19" t="s">
        <v>188</v>
      </c>
      <c r="B103" s="13" t="s">
        <v>28</v>
      </c>
      <c r="C103" s="13"/>
      <c r="D103" s="13"/>
      <c r="E103" s="13"/>
      <c r="F103" s="13"/>
      <c r="G103" s="13">
        <f t="shared" si="9"/>
        <v>0</v>
      </c>
      <c r="H103" s="13"/>
    </row>
    <row r="104" spans="1:8" x14ac:dyDescent="0.35">
      <c r="A104" s="19" t="s">
        <v>189</v>
      </c>
      <c r="B104" s="13" t="s">
        <v>28</v>
      </c>
      <c r="C104" s="13"/>
      <c r="D104" s="13"/>
      <c r="E104" s="13"/>
      <c r="F104" s="13"/>
      <c r="G104" s="13">
        <f t="shared" si="9"/>
        <v>0</v>
      </c>
      <c r="H104" s="13"/>
    </row>
    <row r="105" spans="1:8" x14ac:dyDescent="0.35">
      <c r="A105" s="19" t="s">
        <v>45</v>
      </c>
      <c r="B105" s="13" t="s">
        <v>28</v>
      </c>
      <c r="C105" s="13"/>
      <c r="D105" s="13"/>
      <c r="E105" s="13"/>
      <c r="F105" s="13"/>
      <c r="G105" s="13">
        <f t="shared" si="9"/>
        <v>0</v>
      </c>
      <c r="H105" s="13"/>
    </row>
    <row r="106" spans="1:8" x14ac:dyDescent="0.35">
      <c r="A106" s="3" t="s">
        <v>203</v>
      </c>
      <c r="B106" s="13" t="s">
        <v>28</v>
      </c>
      <c r="C106" s="13"/>
      <c r="D106" s="13"/>
      <c r="E106" s="13"/>
      <c r="F106" s="13"/>
      <c r="G106" s="13">
        <f t="shared" si="9"/>
        <v>0</v>
      </c>
      <c r="H106" s="13"/>
    </row>
    <row r="107" spans="1:8" x14ac:dyDescent="0.35">
      <c r="A107" s="19" t="s">
        <v>184</v>
      </c>
      <c r="B107" s="13" t="s">
        <v>28</v>
      </c>
      <c r="C107" s="13"/>
      <c r="D107" s="13"/>
      <c r="E107" s="13"/>
      <c r="F107" s="13"/>
      <c r="G107" s="13">
        <f t="shared" ref="G107:G109" si="10">IF(B107="Supplier", C107,C107*E107)</f>
        <v>0</v>
      </c>
      <c r="H107" s="13"/>
    </row>
    <row r="108" spans="1:8" x14ac:dyDescent="0.35">
      <c r="A108" s="19" t="s">
        <v>185</v>
      </c>
      <c r="B108" s="13" t="s">
        <v>28</v>
      </c>
      <c r="C108" s="13"/>
      <c r="D108" s="13"/>
      <c r="E108" s="13"/>
      <c r="F108" s="13"/>
      <c r="G108" s="13">
        <f t="shared" si="10"/>
        <v>0</v>
      </c>
      <c r="H108" s="13"/>
    </row>
    <row r="109" spans="1:8" x14ac:dyDescent="0.35">
      <c r="A109" s="19" t="s">
        <v>186</v>
      </c>
      <c r="B109" s="13" t="s">
        <v>28</v>
      </c>
      <c r="C109" s="13"/>
      <c r="D109" s="13"/>
      <c r="E109" s="13"/>
      <c r="F109" s="13"/>
      <c r="G109" s="13">
        <f t="shared" si="10"/>
        <v>0</v>
      </c>
      <c r="H109" s="13"/>
    </row>
    <row r="110" spans="1:8" x14ac:dyDescent="0.35">
      <c r="A110" s="19" t="s">
        <v>187</v>
      </c>
      <c r="B110" s="13" t="s">
        <v>28</v>
      </c>
      <c r="C110" s="13"/>
      <c r="D110" s="13"/>
      <c r="E110" s="13"/>
      <c r="F110" s="13"/>
      <c r="G110" s="13">
        <f t="shared" si="9"/>
        <v>0</v>
      </c>
      <c r="H110" s="13"/>
    </row>
    <row r="111" spans="1:8" x14ac:dyDescent="0.35">
      <c r="A111" s="19" t="s">
        <v>188</v>
      </c>
      <c r="B111" s="13" t="s">
        <v>28</v>
      </c>
      <c r="C111" s="13"/>
      <c r="D111" s="13"/>
      <c r="E111" s="13"/>
      <c r="F111" s="13"/>
      <c r="G111" s="13">
        <f t="shared" si="9"/>
        <v>0</v>
      </c>
      <c r="H111" s="13"/>
    </row>
    <row r="112" spans="1:8" x14ac:dyDescent="0.35">
      <c r="A112" s="19" t="s">
        <v>189</v>
      </c>
      <c r="B112" s="13" t="s">
        <v>28</v>
      </c>
      <c r="C112" s="13"/>
      <c r="D112" s="13"/>
      <c r="E112" s="13"/>
      <c r="F112" s="13"/>
      <c r="G112" s="13">
        <f t="shared" si="9"/>
        <v>0</v>
      </c>
      <c r="H112" s="13"/>
    </row>
    <row r="113" spans="1:8" x14ac:dyDescent="0.35">
      <c r="A113" s="19" t="s">
        <v>45</v>
      </c>
      <c r="B113" s="13" t="s">
        <v>28</v>
      </c>
      <c r="C113" s="13"/>
      <c r="D113" s="13"/>
      <c r="E113" s="13"/>
      <c r="F113" s="13"/>
      <c r="G113" s="13">
        <f t="shared" si="9"/>
        <v>0</v>
      </c>
      <c r="H113" s="13"/>
    </row>
    <row r="114" spans="1:8" x14ac:dyDescent="0.35">
      <c r="A114" s="3" t="s">
        <v>204</v>
      </c>
      <c r="B114" s="13" t="s">
        <v>28</v>
      </c>
      <c r="C114" s="13"/>
      <c r="D114" s="13"/>
      <c r="E114" s="13"/>
      <c r="F114" s="13"/>
      <c r="G114" s="13">
        <f t="shared" si="9"/>
        <v>0</v>
      </c>
      <c r="H114" s="13"/>
    </row>
    <row r="115" spans="1:8" x14ac:dyDescent="0.35">
      <c r="A115" s="19" t="s">
        <v>184</v>
      </c>
      <c r="B115" s="13" t="s">
        <v>28</v>
      </c>
      <c r="C115" s="13"/>
      <c r="D115" s="13"/>
      <c r="E115" s="13"/>
      <c r="F115" s="13"/>
      <c r="G115" s="13">
        <f t="shared" si="9"/>
        <v>0</v>
      </c>
      <c r="H115" s="13"/>
    </row>
    <row r="116" spans="1:8" x14ac:dyDescent="0.35">
      <c r="A116" s="19" t="s">
        <v>185</v>
      </c>
      <c r="B116" s="13" t="s">
        <v>28</v>
      </c>
      <c r="C116" s="13"/>
      <c r="D116" s="13"/>
      <c r="E116" s="13"/>
      <c r="F116" s="13"/>
      <c r="G116" s="13">
        <f t="shared" si="9"/>
        <v>0</v>
      </c>
      <c r="H116" s="13"/>
    </row>
    <row r="117" spans="1:8" x14ac:dyDescent="0.35">
      <c r="A117" s="19" t="s">
        <v>186</v>
      </c>
      <c r="B117" s="13" t="s">
        <v>28</v>
      </c>
      <c r="C117" s="13"/>
      <c r="D117" s="13"/>
      <c r="E117" s="13"/>
      <c r="F117" s="13"/>
      <c r="G117" s="13">
        <f t="shared" si="9"/>
        <v>0</v>
      </c>
      <c r="H117" s="13"/>
    </row>
    <row r="118" spans="1:8" x14ac:dyDescent="0.35">
      <c r="A118" s="19" t="s">
        <v>187</v>
      </c>
      <c r="B118" s="13" t="s">
        <v>28</v>
      </c>
      <c r="C118" s="13"/>
      <c r="D118" s="13"/>
      <c r="E118" s="13"/>
      <c r="F118" s="13"/>
      <c r="G118" s="13">
        <f t="shared" si="9"/>
        <v>0</v>
      </c>
      <c r="H118" s="13"/>
    </row>
    <row r="119" spans="1:8" x14ac:dyDescent="0.35">
      <c r="A119" s="19" t="s">
        <v>188</v>
      </c>
      <c r="B119" s="13" t="s">
        <v>28</v>
      </c>
      <c r="C119" s="13"/>
      <c r="D119" s="13"/>
      <c r="E119" s="13"/>
      <c r="F119" s="13"/>
      <c r="G119" s="13">
        <f t="shared" si="9"/>
        <v>0</v>
      </c>
      <c r="H119" s="13"/>
    </row>
    <row r="120" spans="1:8" x14ac:dyDescent="0.35">
      <c r="A120" s="19" t="s">
        <v>189</v>
      </c>
      <c r="B120" s="13" t="s">
        <v>28</v>
      </c>
      <c r="C120" s="13"/>
      <c r="D120" s="13"/>
      <c r="E120" s="13"/>
      <c r="F120" s="13"/>
      <c r="G120" s="13">
        <f t="shared" si="9"/>
        <v>0</v>
      </c>
      <c r="H120" s="13"/>
    </row>
    <row r="121" spans="1:8" x14ac:dyDescent="0.35">
      <c r="A121" s="19" t="s">
        <v>45</v>
      </c>
      <c r="B121" s="13" t="s">
        <v>28</v>
      </c>
      <c r="C121" s="13"/>
      <c r="D121" s="13"/>
      <c r="E121" s="13"/>
      <c r="F121" s="13"/>
      <c r="G121" s="13">
        <f t="shared" si="9"/>
        <v>0</v>
      </c>
      <c r="H121" s="13"/>
    </row>
    <row r="122" spans="1:8" x14ac:dyDescent="0.35">
      <c r="A122" s="18" t="s">
        <v>45</v>
      </c>
      <c r="B122" s="13" t="s">
        <v>28</v>
      </c>
      <c r="C122" s="13"/>
      <c r="D122" s="13"/>
      <c r="E122" s="13"/>
      <c r="F122" s="13"/>
      <c r="G122" s="13">
        <f t="shared" si="9"/>
        <v>0</v>
      </c>
      <c r="H122" s="13"/>
    </row>
    <row r="123" spans="1:8" x14ac:dyDescent="0.35">
      <c r="A123" s="3"/>
      <c r="B123" s="13"/>
      <c r="C123" s="13"/>
      <c r="D123" s="13"/>
      <c r="E123" s="13"/>
      <c r="F123" s="13"/>
      <c r="G123" s="13"/>
      <c r="H123" s="13"/>
    </row>
    <row r="124" spans="1:8" x14ac:dyDescent="0.35">
      <c r="A124" s="14" t="s">
        <v>205</v>
      </c>
      <c r="B124" s="15">
        <f>SUM(G126:G128)</f>
        <v>0</v>
      </c>
      <c r="C124" s="11"/>
      <c r="D124" s="11"/>
      <c r="E124" s="11"/>
      <c r="F124" s="11"/>
      <c r="G124" s="11"/>
      <c r="H124" s="11"/>
    </row>
    <row r="125" spans="1:8" x14ac:dyDescent="0.35">
      <c r="A125" s="11"/>
      <c r="B125" s="12" t="s">
        <v>33</v>
      </c>
      <c r="C125" s="12" t="s">
        <v>34</v>
      </c>
      <c r="D125" s="12" t="s">
        <v>35</v>
      </c>
      <c r="E125" s="12" t="s">
        <v>36</v>
      </c>
      <c r="F125" s="12" t="s">
        <v>37</v>
      </c>
      <c r="G125" s="12" t="s">
        <v>38</v>
      </c>
      <c r="H125" s="12" t="s">
        <v>39</v>
      </c>
    </row>
    <row r="126" spans="1:8" x14ac:dyDescent="0.35">
      <c r="A126" s="3" t="s">
        <v>206</v>
      </c>
      <c r="B126" s="13" t="s">
        <v>28</v>
      </c>
      <c r="C126" s="13"/>
      <c r="D126" s="13"/>
      <c r="E126" s="13"/>
      <c r="F126" s="13"/>
      <c r="G126" s="13">
        <f>IF(B126="Supplier", C126,C126*E126)</f>
        <v>0</v>
      </c>
      <c r="H126" s="13"/>
    </row>
    <row r="127" spans="1:8" x14ac:dyDescent="0.35">
      <c r="A127" s="3" t="s">
        <v>207</v>
      </c>
      <c r="B127" s="13" t="s">
        <v>28</v>
      </c>
      <c r="C127" s="13"/>
      <c r="D127" s="13"/>
      <c r="E127" s="13"/>
      <c r="F127" s="13"/>
      <c r="G127" s="13">
        <f>IF(B127="Supplier", C127,C127*E127)</f>
        <v>0</v>
      </c>
      <c r="H127" s="13"/>
    </row>
    <row r="128" spans="1:8" x14ac:dyDescent="0.35">
      <c r="A128" s="18" t="s">
        <v>45</v>
      </c>
      <c r="B128" s="13" t="s">
        <v>28</v>
      </c>
      <c r="C128" s="13"/>
      <c r="D128" s="13"/>
      <c r="E128" s="13"/>
      <c r="F128" s="13"/>
      <c r="G128" s="13">
        <f>IF(B128="Supplier", C128,C128*E128)</f>
        <v>0</v>
      </c>
      <c r="H128" s="13"/>
    </row>
    <row r="129" spans="1:8" x14ac:dyDescent="0.35">
      <c r="A129" s="3"/>
      <c r="B129" s="13"/>
      <c r="C129" s="13"/>
      <c r="D129" s="13"/>
      <c r="E129" s="13"/>
      <c r="F129" s="13"/>
      <c r="G129" s="13"/>
      <c r="H129" s="13"/>
    </row>
    <row r="130" spans="1:8" x14ac:dyDescent="0.35">
      <c r="A130" s="14" t="s">
        <v>208</v>
      </c>
      <c r="B130" s="15">
        <f>SUM(G132:G148)</f>
        <v>0</v>
      </c>
      <c r="C130" s="11"/>
      <c r="D130" s="11"/>
      <c r="E130" s="11"/>
      <c r="F130" s="11"/>
      <c r="G130" s="11"/>
      <c r="H130" s="11"/>
    </row>
    <row r="131" spans="1:8" x14ac:dyDescent="0.35">
      <c r="A131" s="11"/>
      <c r="B131" s="12" t="s">
        <v>33</v>
      </c>
      <c r="C131" s="12" t="s">
        <v>34</v>
      </c>
      <c r="D131" s="12" t="s">
        <v>35</v>
      </c>
      <c r="E131" s="12" t="s">
        <v>36</v>
      </c>
      <c r="F131" s="12" t="s">
        <v>37</v>
      </c>
      <c r="G131" s="12" t="s">
        <v>38</v>
      </c>
      <c r="H131" s="12" t="s">
        <v>39</v>
      </c>
    </row>
    <row r="132" spans="1:8" x14ac:dyDescent="0.35">
      <c r="A132" s="3" t="s">
        <v>209</v>
      </c>
      <c r="B132" s="13" t="s">
        <v>28</v>
      </c>
      <c r="C132" s="13"/>
      <c r="D132" s="13"/>
      <c r="E132" s="13"/>
      <c r="F132" s="13"/>
      <c r="G132" s="13">
        <f t="shared" ref="G132:G148" si="11">IF(B132="Supplier", C132,C132*E132)</f>
        <v>0</v>
      </c>
      <c r="H132" s="13"/>
    </row>
    <row r="133" spans="1:8" x14ac:dyDescent="0.35">
      <c r="A133" s="19" t="s">
        <v>184</v>
      </c>
      <c r="B133" s="13" t="s">
        <v>28</v>
      </c>
      <c r="C133" s="13"/>
      <c r="D133" s="13"/>
      <c r="E133" s="13"/>
      <c r="F133" s="13"/>
      <c r="G133" s="13">
        <f t="shared" si="11"/>
        <v>0</v>
      </c>
      <c r="H133" s="13"/>
    </row>
    <row r="134" spans="1:8" x14ac:dyDescent="0.35">
      <c r="A134" s="19" t="s">
        <v>185</v>
      </c>
      <c r="B134" s="13" t="s">
        <v>28</v>
      </c>
      <c r="C134" s="13"/>
      <c r="D134" s="13"/>
      <c r="E134" s="13"/>
      <c r="F134" s="13"/>
      <c r="G134" s="13">
        <f t="shared" si="11"/>
        <v>0</v>
      </c>
      <c r="H134" s="13"/>
    </row>
    <row r="135" spans="1:8" x14ac:dyDescent="0.35">
      <c r="A135" s="19" t="s">
        <v>186</v>
      </c>
      <c r="B135" s="13" t="s">
        <v>28</v>
      </c>
      <c r="C135" s="13"/>
      <c r="D135" s="13"/>
      <c r="E135" s="13"/>
      <c r="F135" s="13"/>
      <c r="G135" s="13">
        <f t="shared" si="11"/>
        <v>0</v>
      </c>
      <c r="H135" s="13"/>
    </row>
    <row r="136" spans="1:8" x14ac:dyDescent="0.35">
      <c r="A136" s="19" t="s">
        <v>187</v>
      </c>
      <c r="B136" s="13" t="s">
        <v>28</v>
      </c>
      <c r="C136" s="13"/>
      <c r="D136" s="13"/>
      <c r="E136" s="13"/>
      <c r="F136" s="13"/>
      <c r="G136" s="13">
        <f t="shared" si="11"/>
        <v>0</v>
      </c>
      <c r="H136" s="13"/>
    </row>
    <row r="137" spans="1:8" x14ac:dyDescent="0.35">
      <c r="A137" s="19" t="s">
        <v>188</v>
      </c>
      <c r="B137" s="13" t="s">
        <v>28</v>
      </c>
      <c r="C137" s="13"/>
      <c r="D137" s="13"/>
      <c r="E137" s="13"/>
      <c r="F137" s="13"/>
      <c r="G137" s="13">
        <f t="shared" si="11"/>
        <v>0</v>
      </c>
      <c r="H137" s="13"/>
    </row>
    <row r="138" spans="1:8" x14ac:dyDescent="0.35">
      <c r="A138" s="19" t="s">
        <v>189</v>
      </c>
      <c r="B138" s="13" t="s">
        <v>28</v>
      </c>
      <c r="C138" s="13"/>
      <c r="D138" s="13"/>
      <c r="E138" s="13"/>
      <c r="F138" s="13"/>
      <c r="G138" s="13">
        <f t="shared" si="11"/>
        <v>0</v>
      </c>
      <c r="H138" s="13"/>
    </row>
    <row r="139" spans="1:8" x14ac:dyDescent="0.35">
      <c r="A139" s="19" t="s">
        <v>45</v>
      </c>
      <c r="B139" s="13" t="s">
        <v>28</v>
      </c>
      <c r="C139" s="13"/>
      <c r="D139" s="13"/>
      <c r="E139" s="13"/>
      <c r="F139" s="13"/>
      <c r="G139" s="13">
        <f t="shared" si="11"/>
        <v>0</v>
      </c>
      <c r="H139" s="13"/>
    </row>
    <row r="140" spans="1:8" x14ac:dyDescent="0.35">
      <c r="A140" s="3" t="s">
        <v>210</v>
      </c>
      <c r="B140" s="13" t="s">
        <v>28</v>
      </c>
      <c r="C140" s="13"/>
      <c r="D140" s="13"/>
      <c r="E140" s="13"/>
      <c r="F140" s="13"/>
      <c r="G140" s="13">
        <f t="shared" si="11"/>
        <v>0</v>
      </c>
      <c r="H140" s="13"/>
    </row>
    <row r="141" spans="1:8" x14ac:dyDescent="0.35">
      <c r="A141" s="19" t="s">
        <v>184</v>
      </c>
      <c r="B141" s="13" t="s">
        <v>28</v>
      </c>
      <c r="C141" s="13"/>
      <c r="D141" s="13"/>
      <c r="E141" s="13"/>
      <c r="F141" s="13"/>
      <c r="G141" s="13">
        <f t="shared" ref="G141:G143" si="12">IF(B141="Supplier", C141,C141*E141)</f>
        <v>0</v>
      </c>
      <c r="H141" s="13"/>
    </row>
    <row r="142" spans="1:8" x14ac:dyDescent="0.35">
      <c r="A142" s="19" t="s">
        <v>185</v>
      </c>
      <c r="B142" s="13" t="s">
        <v>28</v>
      </c>
      <c r="C142" s="13"/>
      <c r="D142" s="13"/>
      <c r="E142" s="13"/>
      <c r="F142" s="13"/>
      <c r="G142" s="13">
        <f t="shared" si="12"/>
        <v>0</v>
      </c>
      <c r="H142" s="13"/>
    </row>
    <row r="143" spans="1:8" x14ac:dyDescent="0.35">
      <c r="A143" s="19" t="s">
        <v>186</v>
      </c>
      <c r="B143" s="13" t="s">
        <v>28</v>
      </c>
      <c r="C143" s="13"/>
      <c r="D143" s="13"/>
      <c r="E143" s="13"/>
      <c r="F143" s="13"/>
      <c r="G143" s="13">
        <f t="shared" si="12"/>
        <v>0</v>
      </c>
      <c r="H143" s="13"/>
    </row>
    <row r="144" spans="1:8" x14ac:dyDescent="0.35">
      <c r="A144" s="19" t="s">
        <v>187</v>
      </c>
      <c r="B144" s="13" t="s">
        <v>28</v>
      </c>
      <c r="C144" s="13"/>
      <c r="D144" s="13"/>
      <c r="E144" s="13"/>
      <c r="F144" s="13"/>
      <c r="G144" s="13">
        <f t="shared" si="11"/>
        <v>0</v>
      </c>
      <c r="H144" s="13"/>
    </row>
    <row r="145" spans="1:8" x14ac:dyDescent="0.35">
      <c r="A145" s="19" t="s">
        <v>188</v>
      </c>
      <c r="B145" s="13" t="s">
        <v>28</v>
      </c>
      <c r="C145" s="13"/>
      <c r="D145" s="13"/>
      <c r="E145" s="13"/>
      <c r="F145" s="13"/>
      <c r="G145" s="13">
        <f t="shared" si="11"/>
        <v>0</v>
      </c>
      <c r="H145" s="13"/>
    </row>
    <row r="146" spans="1:8" x14ac:dyDescent="0.35">
      <c r="A146" s="19" t="s">
        <v>189</v>
      </c>
      <c r="B146" s="13" t="s">
        <v>28</v>
      </c>
      <c r="C146" s="13"/>
      <c r="D146" s="13"/>
      <c r="E146" s="13"/>
      <c r="F146" s="13"/>
      <c r="G146" s="13">
        <f t="shared" si="11"/>
        <v>0</v>
      </c>
      <c r="H146" s="13"/>
    </row>
    <row r="147" spans="1:8" x14ac:dyDescent="0.35">
      <c r="A147" s="19" t="s">
        <v>45</v>
      </c>
      <c r="B147" s="13" t="s">
        <v>28</v>
      </c>
      <c r="C147" s="13"/>
      <c r="D147" s="13"/>
      <c r="E147" s="13"/>
      <c r="F147" s="13"/>
      <c r="G147" s="13">
        <f t="shared" si="11"/>
        <v>0</v>
      </c>
      <c r="H147" s="13"/>
    </row>
    <row r="148" spans="1:8" x14ac:dyDescent="0.35">
      <c r="A148" s="18" t="s">
        <v>45</v>
      </c>
      <c r="B148" s="13" t="s">
        <v>28</v>
      </c>
      <c r="C148" s="13"/>
      <c r="D148" s="13"/>
      <c r="E148" s="13"/>
      <c r="F148" s="13"/>
      <c r="G148" s="13">
        <f t="shared" si="11"/>
        <v>0</v>
      </c>
      <c r="H148" s="13"/>
    </row>
    <row r="149" spans="1:8" x14ac:dyDescent="0.35">
      <c r="A149" s="3"/>
      <c r="B149" s="13"/>
      <c r="C149" s="13"/>
      <c r="D149" s="13"/>
      <c r="E149" s="13"/>
      <c r="F149" s="13"/>
      <c r="G149" s="13"/>
      <c r="H149" s="13"/>
    </row>
    <row r="150" spans="1:8" x14ac:dyDescent="0.35">
      <c r="A150" s="14" t="s">
        <v>211</v>
      </c>
      <c r="B150" s="15">
        <f>SUM(G152:G158)</f>
        <v>0</v>
      </c>
      <c r="C150" s="11"/>
      <c r="D150" s="11"/>
      <c r="E150" s="11"/>
      <c r="F150" s="11"/>
      <c r="G150" s="11"/>
      <c r="H150" s="11"/>
    </row>
    <row r="151" spans="1:8" x14ac:dyDescent="0.35">
      <c r="A151" s="11"/>
      <c r="B151" s="12" t="s">
        <v>33</v>
      </c>
      <c r="C151" s="12" t="s">
        <v>34</v>
      </c>
      <c r="D151" s="12" t="s">
        <v>35</v>
      </c>
      <c r="E151" s="12" t="s">
        <v>36</v>
      </c>
      <c r="F151" s="12" t="s">
        <v>37</v>
      </c>
      <c r="G151" s="12" t="s">
        <v>38</v>
      </c>
      <c r="H151" s="12" t="s">
        <v>39</v>
      </c>
    </row>
    <row r="152" spans="1:8" x14ac:dyDescent="0.35">
      <c r="A152" s="20" t="s">
        <v>184</v>
      </c>
      <c r="B152" s="13" t="s">
        <v>28</v>
      </c>
      <c r="C152" s="13"/>
      <c r="D152" s="13"/>
      <c r="E152" s="13"/>
      <c r="F152" s="13"/>
      <c r="G152" s="13">
        <f t="shared" ref="G152:G154" si="13">IF(B152="Supplier", C152,C152*E152)</f>
        <v>0</v>
      </c>
      <c r="H152" s="13"/>
    </row>
    <row r="153" spans="1:8" x14ac:dyDescent="0.35">
      <c r="A153" s="20" t="s">
        <v>185</v>
      </c>
      <c r="B153" s="13" t="s">
        <v>28</v>
      </c>
      <c r="C153" s="13"/>
      <c r="D153" s="13"/>
      <c r="E153" s="13"/>
      <c r="F153" s="13"/>
      <c r="G153" s="13">
        <f t="shared" si="13"/>
        <v>0</v>
      </c>
      <c r="H153" s="13"/>
    </row>
    <row r="154" spans="1:8" x14ac:dyDescent="0.35">
      <c r="A154" s="20" t="s">
        <v>186</v>
      </c>
      <c r="B154" s="13" t="s">
        <v>28</v>
      </c>
      <c r="C154" s="13"/>
      <c r="D154" s="13"/>
      <c r="E154" s="13"/>
      <c r="F154" s="13"/>
      <c r="G154" s="13">
        <f t="shared" si="13"/>
        <v>0</v>
      </c>
      <c r="H154" s="13"/>
    </row>
    <row r="155" spans="1:8" x14ac:dyDescent="0.35">
      <c r="A155" s="20" t="s">
        <v>187</v>
      </c>
      <c r="B155" s="13" t="s">
        <v>28</v>
      </c>
      <c r="C155" s="13"/>
      <c r="D155" s="13"/>
      <c r="E155" s="13"/>
      <c r="F155" s="13"/>
      <c r="G155" s="13">
        <f>IF(B155="Supplier", C155,C155*E155)</f>
        <v>0</v>
      </c>
      <c r="H155" s="13"/>
    </row>
    <row r="156" spans="1:8" x14ac:dyDescent="0.35">
      <c r="A156" s="20" t="s">
        <v>188</v>
      </c>
      <c r="B156" s="13" t="s">
        <v>28</v>
      </c>
      <c r="C156" s="13"/>
      <c r="D156" s="13"/>
      <c r="E156" s="13"/>
      <c r="F156" s="13"/>
      <c r="G156" s="13">
        <f>IF(B156="Supplier", C156,C156*E156)</f>
        <v>0</v>
      </c>
      <c r="H156" s="13"/>
    </row>
    <row r="157" spans="1:8" x14ac:dyDescent="0.35">
      <c r="A157" s="20" t="s">
        <v>189</v>
      </c>
      <c r="B157" s="13" t="s">
        <v>28</v>
      </c>
      <c r="C157" s="13"/>
      <c r="D157" s="13"/>
      <c r="E157" s="13"/>
      <c r="F157" s="13"/>
      <c r="G157" s="13">
        <f>IF(B157="Supplier", C157,C157*E157)</f>
        <v>0</v>
      </c>
      <c r="H157" s="13"/>
    </row>
    <row r="158" spans="1:8" x14ac:dyDescent="0.35">
      <c r="A158" s="18" t="s">
        <v>45</v>
      </c>
      <c r="B158" s="13" t="s">
        <v>28</v>
      </c>
      <c r="C158" s="13"/>
      <c r="D158" s="13"/>
      <c r="E158" s="13"/>
      <c r="F158" s="13"/>
      <c r="G158" s="13">
        <f>IF(B158="Supplier", C158,C158*E158)</f>
        <v>0</v>
      </c>
      <c r="H158" s="13"/>
    </row>
    <row r="159" spans="1:8" x14ac:dyDescent="0.35">
      <c r="A159" s="3"/>
      <c r="B159" s="13"/>
      <c r="C159" s="13"/>
      <c r="D159" s="13"/>
      <c r="E159" s="13"/>
      <c r="F159" s="13"/>
      <c r="G159" s="13"/>
      <c r="H159" s="13"/>
    </row>
    <row r="160" spans="1:8" x14ac:dyDescent="0.35">
      <c r="A160" s="14" t="s">
        <v>142</v>
      </c>
      <c r="B160" s="15">
        <f>SUM(G162)</f>
        <v>0</v>
      </c>
      <c r="C160" s="12"/>
      <c r="D160" s="12"/>
      <c r="E160" s="12"/>
      <c r="F160" s="12"/>
      <c r="G160" s="12"/>
      <c r="H160" s="12"/>
    </row>
    <row r="161" spans="1:8" x14ac:dyDescent="0.35">
      <c r="A161" s="11"/>
      <c r="B161" s="12" t="s">
        <v>33</v>
      </c>
      <c r="C161" s="12" t="s">
        <v>34</v>
      </c>
      <c r="D161" s="12" t="s">
        <v>35</v>
      </c>
      <c r="E161" s="12" t="s">
        <v>36</v>
      </c>
      <c r="F161" s="12" t="s">
        <v>37</v>
      </c>
      <c r="G161" s="12" t="s">
        <v>38</v>
      </c>
      <c r="H161" s="12" t="s">
        <v>39</v>
      </c>
    </row>
    <row r="162" spans="1:8" x14ac:dyDescent="0.35">
      <c r="A162" s="3" t="s">
        <v>45</v>
      </c>
      <c r="B162" s="13" t="s">
        <v>28</v>
      </c>
      <c r="C162" s="13"/>
      <c r="D162" s="13"/>
      <c r="E162" s="13"/>
      <c r="F162" s="13"/>
      <c r="G162" s="13">
        <f>IF(B162="Supplier", C162,C162*E162)</f>
        <v>0</v>
      </c>
      <c r="H162" s="13"/>
    </row>
    <row r="163" spans="1:8" x14ac:dyDescent="0.35">
      <c r="A163" s="3"/>
      <c r="B163" s="13"/>
      <c r="C163" s="13"/>
      <c r="D163" s="13"/>
      <c r="E163" s="13"/>
      <c r="F163" s="13"/>
      <c r="G163" s="13"/>
      <c r="H163" s="13"/>
    </row>
  </sheetData>
  <dataValidations count="1">
    <dataValidation type="list" allowBlank="1" showInputMessage="1" showErrorMessage="1" sqref="B6:B46 B50:B74 B78:B94 B98:B122 B126:B128 B132:B148 B152:B158 B162" xr:uid="{00D39944-563A-4E50-9C85-002BCFE5B77C}">
      <formula1>$D$1:$F$1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95BF-F14E-4461-BD27-6958B18962BF}">
  <sheetPr>
    <tabColor theme="4"/>
  </sheetPr>
  <dimension ref="A1:H19"/>
  <sheetViews>
    <sheetView topLeftCell="A6" workbookViewId="0">
      <selection activeCell="C17" sqref="C17:E17"/>
    </sheetView>
  </sheetViews>
  <sheetFormatPr defaultColWidth="8.7265625" defaultRowHeight="14.5" x14ac:dyDescent="0.35"/>
  <cols>
    <col min="1" max="1" width="5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10" t="s">
        <v>212</v>
      </c>
      <c r="B1" s="8"/>
      <c r="C1" s="8"/>
      <c r="D1" s="9" t="s">
        <v>28</v>
      </c>
      <c r="E1" s="9" t="s">
        <v>29</v>
      </c>
      <c r="F1" s="9" t="s">
        <v>30</v>
      </c>
      <c r="G1" s="9"/>
      <c r="H1" s="8"/>
    </row>
    <row r="2" spans="1:8" x14ac:dyDescent="0.35">
      <c r="A2" s="6" t="s">
        <v>31</v>
      </c>
      <c r="B2" s="16">
        <f>B4+B16</f>
        <v>0</v>
      </c>
      <c r="C2" s="1"/>
      <c r="D2" s="1"/>
      <c r="E2" s="1"/>
      <c r="F2" s="1"/>
      <c r="G2" s="1"/>
      <c r="H2" s="1"/>
    </row>
    <row r="3" spans="1:8" x14ac:dyDescent="0.35">
      <c r="A3" s="1"/>
      <c r="B3" s="1"/>
      <c r="C3" s="1"/>
      <c r="D3" s="1"/>
      <c r="E3" s="1"/>
      <c r="F3" s="1"/>
      <c r="G3" s="1"/>
      <c r="H3" s="1"/>
    </row>
    <row r="4" spans="1:8" x14ac:dyDescent="0.35">
      <c r="A4" s="14" t="s">
        <v>11</v>
      </c>
      <c r="B4" s="15">
        <f>SUM(G6:G14)</f>
        <v>0</v>
      </c>
      <c r="C4" s="11"/>
      <c r="D4" s="11"/>
      <c r="E4" s="11"/>
      <c r="F4" s="11"/>
      <c r="G4" s="11"/>
      <c r="H4" s="11"/>
    </row>
    <row r="5" spans="1:8" x14ac:dyDescent="0.35">
      <c r="A5" s="11"/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x14ac:dyDescent="0.35">
      <c r="A6" s="3" t="s">
        <v>213</v>
      </c>
      <c r="B6" s="13" t="s">
        <v>28</v>
      </c>
      <c r="C6" s="13"/>
      <c r="D6" s="13"/>
      <c r="E6" s="13"/>
      <c r="F6" s="13"/>
      <c r="G6" s="13">
        <f t="shared" ref="G6:G14" si="0">IF(B6="Supplier", C6,C6*E6)</f>
        <v>0</v>
      </c>
      <c r="H6" s="13"/>
    </row>
    <row r="7" spans="1:8" x14ac:dyDescent="0.35">
      <c r="A7" s="3" t="s">
        <v>214</v>
      </c>
      <c r="B7" s="13" t="s">
        <v>28</v>
      </c>
      <c r="C7" s="13"/>
      <c r="D7" s="13"/>
      <c r="E7" s="13"/>
      <c r="F7" s="13"/>
      <c r="G7" s="13">
        <f t="shared" si="0"/>
        <v>0</v>
      </c>
      <c r="H7" s="13"/>
    </row>
    <row r="8" spans="1:8" x14ac:dyDescent="0.35">
      <c r="A8" s="3" t="s">
        <v>215</v>
      </c>
      <c r="B8" s="13" t="s">
        <v>28</v>
      </c>
      <c r="C8" s="13"/>
      <c r="D8" s="13"/>
      <c r="E8" s="13"/>
      <c r="F8" s="13"/>
      <c r="G8" s="13">
        <f t="shared" si="0"/>
        <v>0</v>
      </c>
      <c r="H8" s="13"/>
    </row>
    <row r="9" spans="1:8" x14ac:dyDescent="0.35">
      <c r="A9" s="3" t="s">
        <v>216</v>
      </c>
      <c r="B9" s="13" t="s">
        <v>28</v>
      </c>
      <c r="C9" s="13"/>
      <c r="D9" s="13"/>
      <c r="E9" s="13"/>
      <c r="F9" s="13"/>
      <c r="G9" s="13">
        <f t="shared" si="0"/>
        <v>0</v>
      </c>
      <c r="H9" s="13"/>
    </row>
    <row r="10" spans="1:8" x14ac:dyDescent="0.35">
      <c r="A10" s="3" t="s">
        <v>217</v>
      </c>
      <c r="B10" s="13" t="s">
        <v>28</v>
      </c>
      <c r="C10" s="13"/>
      <c r="D10" s="13"/>
      <c r="E10" s="13"/>
      <c r="F10" s="13"/>
      <c r="G10" s="13">
        <f t="shared" si="0"/>
        <v>0</v>
      </c>
      <c r="H10" s="13"/>
    </row>
    <row r="11" spans="1:8" x14ac:dyDescent="0.35">
      <c r="A11" s="3" t="s">
        <v>218</v>
      </c>
      <c r="B11" s="13" t="s">
        <v>28</v>
      </c>
      <c r="C11" s="13"/>
      <c r="D11" s="13"/>
      <c r="E11" s="13"/>
      <c r="F11" s="13"/>
      <c r="G11" s="13">
        <f t="shared" si="0"/>
        <v>0</v>
      </c>
      <c r="H11" s="13"/>
    </row>
    <row r="12" spans="1:8" x14ac:dyDescent="0.35">
      <c r="A12" s="3" t="s">
        <v>219</v>
      </c>
      <c r="B12" s="13" t="s">
        <v>28</v>
      </c>
      <c r="C12" s="13"/>
      <c r="D12" s="13"/>
      <c r="E12" s="13"/>
      <c r="F12" s="13"/>
      <c r="G12" s="13">
        <f t="shared" si="0"/>
        <v>0</v>
      </c>
      <c r="H12" s="13"/>
    </row>
    <row r="13" spans="1:8" x14ac:dyDescent="0.35">
      <c r="A13" s="3" t="s">
        <v>220</v>
      </c>
      <c r="B13" s="13" t="s">
        <v>28</v>
      </c>
      <c r="C13" s="13"/>
      <c r="D13" s="13"/>
      <c r="E13" s="13"/>
      <c r="F13" s="13"/>
      <c r="G13" s="13">
        <f t="shared" si="0"/>
        <v>0</v>
      </c>
      <c r="H13" s="13"/>
    </row>
    <row r="14" spans="1:8" x14ac:dyDescent="0.35">
      <c r="A14" s="3" t="s">
        <v>45</v>
      </c>
      <c r="B14" s="13" t="s">
        <v>28</v>
      </c>
      <c r="C14" s="13"/>
      <c r="D14" s="13"/>
      <c r="E14" s="13"/>
      <c r="F14" s="13"/>
      <c r="G14" s="13">
        <f t="shared" si="0"/>
        <v>0</v>
      </c>
      <c r="H14" s="13"/>
    </row>
    <row r="15" spans="1:8" x14ac:dyDescent="0.35">
      <c r="A15" s="3"/>
      <c r="B15" s="13"/>
      <c r="C15" s="13"/>
      <c r="D15" s="13"/>
      <c r="E15" s="13"/>
      <c r="F15" s="13"/>
      <c r="G15" s="13"/>
      <c r="H15" s="13"/>
    </row>
    <row r="16" spans="1:8" x14ac:dyDescent="0.35">
      <c r="A16" s="14" t="s">
        <v>142</v>
      </c>
      <c r="B16" s="15">
        <f>SUM(G18)</f>
        <v>0</v>
      </c>
      <c r="C16" s="12"/>
      <c r="D16" s="12"/>
      <c r="E16" s="12"/>
      <c r="F16" s="12"/>
      <c r="G16" s="12"/>
      <c r="H16" s="12"/>
    </row>
    <row r="17" spans="1:8" x14ac:dyDescent="0.35">
      <c r="A17" s="11"/>
      <c r="B17" s="12" t="s">
        <v>33</v>
      </c>
      <c r="C17" s="12" t="s">
        <v>34</v>
      </c>
      <c r="D17" s="12" t="s">
        <v>35</v>
      </c>
      <c r="E17" s="12" t="s">
        <v>36</v>
      </c>
      <c r="F17" s="12" t="s">
        <v>37</v>
      </c>
      <c r="G17" s="12" t="s">
        <v>38</v>
      </c>
      <c r="H17" s="12" t="s">
        <v>39</v>
      </c>
    </row>
    <row r="18" spans="1:8" x14ac:dyDescent="0.35">
      <c r="A18" s="3" t="s">
        <v>45</v>
      </c>
      <c r="B18" s="13" t="s">
        <v>28</v>
      </c>
      <c r="C18" s="13"/>
      <c r="D18" s="13"/>
      <c r="E18" s="13"/>
      <c r="F18" s="13"/>
      <c r="G18" s="13">
        <f>IF(B18="Supplier", C18,C18*E18)</f>
        <v>0</v>
      </c>
      <c r="H18" s="13"/>
    </row>
    <row r="19" spans="1:8" x14ac:dyDescent="0.35">
      <c r="A19" s="3"/>
      <c r="B19" s="13"/>
      <c r="C19" s="13"/>
      <c r="D19" s="13"/>
      <c r="E19" s="13"/>
      <c r="F19" s="13"/>
      <c r="G19" s="13"/>
      <c r="H19" s="13"/>
    </row>
  </sheetData>
  <dataValidations count="1">
    <dataValidation type="list" allowBlank="1" showInputMessage="1" showErrorMessage="1" sqref="B6:B14 B18" xr:uid="{1AAF41DB-C8C3-4961-BE21-FCF63927461B}">
      <formula1>$D$1:$F$1</formula1>
    </dataValidation>
  </dataValidation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FB56-5E24-45FD-BD1D-5060933D6B06}">
  <sheetPr>
    <tabColor theme="4"/>
  </sheetPr>
  <dimension ref="A1:H30"/>
  <sheetViews>
    <sheetView topLeftCell="A21" workbookViewId="0">
      <selection activeCell="C28" sqref="C28:E28"/>
    </sheetView>
  </sheetViews>
  <sheetFormatPr defaultColWidth="8.7265625" defaultRowHeight="14.5" x14ac:dyDescent="0.35"/>
  <cols>
    <col min="1" max="1" width="5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10" t="s">
        <v>221</v>
      </c>
      <c r="B1" s="8"/>
      <c r="C1" s="8"/>
      <c r="D1" s="9" t="s">
        <v>28</v>
      </c>
      <c r="E1" s="9" t="s">
        <v>29</v>
      </c>
      <c r="F1" s="9" t="s">
        <v>30</v>
      </c>
      <c r="G1" s="9"/>
      <c r="H1" s="8"/>
    </row>
    <row r="2" spans="1:8" x14ac:dyDescent="0.35">
      <c r="A2" s="6" t="s">
        <v>31</v>
      </c>
      <c r="B2" s="16">
        <f>B4+B27</f>
        <v>0</v>
      </c>
      <c r="C2" s="1"/>
      <c r="D2" s="1"/>
      <c r="E2" s="1"/>
      <c r="F2" s="1"/>
      <c r="G2" s="1"/>
      <c r="H2" s="1"/>
    </row>
    <row r="3" spans="1:8" x14ac:dyDescent="0.35">
      <c r="A3" s="1"/>
      <c r="B3" s="1"/>
      <c r="C3" s="1"/>
      <c r="D3" s="1"/>
      <c r="E3" s="1"/>
      <c r="F3" s="1"/>
      <c r="G3" s="1"/>
      <c r="H3" s="1"/>
    </row>
    <row r="4" spans="1:8" x14ac:dyDescent="0.35">
      <c r="A4" s="14" t="s">
        <v>13</v>
      </c>
      <c r="B4" s="15">
        <f>SUM(G6:G25)</f>
        <v>0</v>
      </c>
      <c r="C4" s="11"/>
      <c r="D4" s="11"/>
      <c r="E4" s="11"/>
      <c r="F4" s="11"/>
      <c r="G4" s="11"/>
      <c r="H4" s="11"/>
    </row>
    <row r="5" spans="1:8" x14ac:dyDescent="0.35">
      <c r="A5" s="11"/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x14ac:dyDescent="0.35">
      <c r="A6" s="20" t="s">
        <v>184</v>
      </c>
      <c r="B6" s="13" t="s">
        <v>28</v>
      </c>
      <c r="C6" s="13"/>
      <c r="D6" s="13"/>
      <c r="E6" s="13"/>
      <c r="F6" s="13"/>
      <c r="G6" s="13">
        <f t="shared" ref="G6:G25" si="0">IF(B6="Supplier", C6,C6*E6)</f>
        <v>0</v>
      </c>
      <c r="H6" s="13"/>
    </row>
    <row r="7" spans="1:8" x14ac:dyDescent="0.35">
      <c r="A7" s="20" t="s">
        <v>185</v>
      </c>
      <c r="B7" s="13" t="s">
        <v>28</v>
      </c>
      <c r="C7" s="13"/>
      <c r="D7" s="13"/>
      <c r="E7" s="13"/>
      <c r="F7" s="13"/>
      <c r="G7" s="13">
        <f t="shared" si="0"/>
        <v>0</v>
      </c>
      <c r="H7" s="13"/>
    </row>
    <row r="8" spans="1:8" x14ac:dyDescent="0.35">
      <c r="A8" s="20" t="s">
        <v>186</v>
      </c>
      <c r="B8" s="13" t="s">
        <v>28</v>
      </c>
      <c r="C8" s="13"/>
      <c r="D8" s="13"/>
      <c r="E8" s="13"/>
      <c r="F8" s="13"/>
      <c r="G8" s="13">
        <f t="shared" si="0"/>
        <v>0</v>
      </c>
      <c r="H8" s="13"/>
    </row>
    <row r="9" spans="1:8" x14ac:dyDescent="0.35">
      <c r="A9" s="3" t="s">
        <v>188</v>
      </c>
      <c r="B9" s="13" t="s">
        <v>28</v>
      </c>
      <c r="C9" s="13"/>
      <c r="D9" s="13"/>
      <c r="E9" s="13"/>
      <c r="F9" s="13"/>
      <c r="G9" s="13">
        <f t="shared" si="0"/>
        <v>0</v>
      </c>
      <c r="H9" s="13"/>
    </row>
    <row r="10" spans="1:8" x14ac:dyDescent="0.35">
      <c r="A10" s="3" t="s">
        <v>222</v>
      </c>
      <c r="B10" s="13" t="s">
        <v>28</v>
      </c>
      <c r="C10" s="13"/>
      <c r="D10" s="13"/>
      <c r="E10" s="13"/>
      <c r="F10" s="13"/>
      <c r="G10" s="13">
        <f t="shared" si="0"/>
        <v>0</v>
      </c>
      <c r="H10" s="13"/>
    </row>
    <row r="11" spans="1:8" x14ac:dyDescent="0.35">
      <c r="A11" s="3" t="s">
        <v>223</v>
      </c>
      <c r="B11" s="13" t="s">
        <v>28</v>
      </c>
      <c r="C11" s="13"/>
      <c r="D11" s="13"/>
      <c r="E11" s="13"/>
      <c r="F11" s="13"/>
      <c r="G11" s="13">
        <f t="shared" si="0"/>
        <v>0</v>
      </c>
      <c r="H11" s="13"/>
    </row>
    <row r="12" spans="1:8" x14ac:dyDescent="0.35">
      <c r="A12" s="3" t="s">
        <v>224</v>
      </c>
      <c r="B12" s="13" t="s">
        <v>28</v>
      </c>
      <c r="C12" s="13"/>
      <c r="D12" s="13"/>
      <c r="E12" s="13"/>
      <c r="F12" s="13"/>
      <c r="G12" s="13">
        <f t="shared" si="0"/>
        <v>0</v>
      </c>
      <c r="H12" s="13"/>
    </row>
    <row r="13" spans="1:8" x14ac:dyDescent="0.35">
      <c r="A13" s="3" t="s">
        <v>225</v>
      </c>
      <c r="B13" s="13" t="s">
        <v>28</v>
      </c>
      <c r="C13" s="13"/>
      <c r="D13" s="13"/>
      <c r="E13" s="13"/>
      <c r="F13" s="13"/>
      <c r="G13" s="13">
        <f t="shared" si="0"/>
        <v>0</v>
      </c>
      <c r="H13" s="13"/>
    </row>
    <row r="14" spans="1:8" x14ac:dyDescent="0.35">
      <c r="A14" s="3" t="s">
        <v>226</v>
      </c>
      <c r="B14" s="13" t="s">
        <v>28</v>
      </c>
      <c r="C14" s="13"/>
      <c r="D14" s="13"/>
      <c r="E14" s="13"/>
      <c r="F14" s="13"/>
      <c r="G14" s="13">
        <f t="shared" si="0"/>
        <v>0</v>
      </c>
      <c r="H14" s="13"/>
    </row>
    <row r="15" spans="1:8" x14ac:dyDescent="0.35">
      <c r="A15" s="3" t="s">
        <v>227</v>
      </c>
      <c r="B15" s="13" t="s">
        <v>28</v>
      </c>
      <c r="C15" s="13"/>
      <c r="D15" s="13"/>
      <c r="E15" s="13"/>
      <c r="F15" s="13"/>
      <c r="G15" s="13">
        <f t="shared" si="0"/>
        <v>0</v>
      </c>
      <c r="H15" s="13"/>
    </row>
    <row r="16" spans="1:8" x14ac:dyDescent="0.35">
      <c r="A16" s="3" t="s">
        <v>228</v>
      </c>
      <c r="B16" s="13" t="s">
        <v>28</v>
      </c>
      <c r="C16" s="13"/>
      <c r="D16" s="13"/>
      <c r="E16" s="13"/>
      <c r="F16" s="13"/>
      <c r="G16" s="13">
        <f t="shared" si="0"/>
        <v>0</v>
      </c>
      <c r="H16" s="13"/>
    </row>
    <row r="17" spans="1:8" x14ac:dyDescent="0.35">
      <c r="A17" s="3" t="s">
        <v>229</v>
      </c>
      <c r="B17" s="13" t="s">
        <v>28</v>
      </c>
      <c r="C17" s="13"/>
      <c r="D17" s="13"/>
      <c r="E17" s="13"/>
      <c r="F17" s="13"/>
      <c r="G17" s="13">
        <f t="shared" si="0"/>
        <v>0</v>
      </c>
      <c r="H17" s="13"/>
    </row>
    <row r="18" spans="1:8" x14ac:dyDescent="0.35">
      <c r="A18" s="3" t="s">
        <v>230</v>
      </c>
      <c r="B18" s="13" t="s">
        <v>28</v>
      </c>
      <c r="C18" s="13"/>
      <c r="D18" s="13"/>
      <c r="E18" s="13"/>
      <c r="F18" s="13"/>
      <c r="G18" s="13">
        <f t="shared" si="0"/>
        <v>0</v>
      </c>
      <c r="H18" s="13"/>
    </row>
    <row r="19" spans="1:8" x14ac:dyDescent="0.35">
      <c r="A19" s="3" t="s">
        <v>231</v>
      </c>
      <c r="B19" s="13" t="s">
        <v>28</v>
      </c>
      <c r="C19" s="13"/>
      <c r="D19" s="13"/>
      <c r="E19" s="13"/>
      <c r="F19" s="13"/>
      <c r="G19" s="13">
        <f t="shared" si="0"/>
        <v>0</v>
      </c>
      <c r="H19" s="13"/>
    </row>
    <row r="20" spans="1:8" x14ac:dyDescent="0.35">
      <c r="A20" s="3" t="s">
        <v>232</v>
      </c>
      <c r="B20" s="13" t="s">
        <v>28</v>
      </c>
      <c r="C20" s="13"/>
      <c r="D20" s="13"/>
      <c r="E20" s="13"/>
      <c r="F20" s="13"/>
      <c r="G20" s="13">
        <f t="shared" si="0"/>
        <v>0</v>
      </c>
      <c r="H20" s="13"/>
    </row>
    <row r="21" spans="1:8" x14ac:dyDescent="0.35">
      <c r="A21" s="3" t="s">
        <v>233</v>
      </c>
      <c r="B21" s="13" t="s">
        <v>28</v>
      </c>
      <c r="C21" s="13"/>
      <c r="D21" s="13"/>
      <c r="E21" s="13"/>
      <c r="F21" s="13"/>
      <c r="G21" s="13">
        <f t="shared" si="0"/>
        <v>0</v>
      </c>
      <c r="H21" s="13"/>
    </row>
    <row r="22" spans="1:8" x14ac:dyDescent="0.35">
      <c r="A22" s="3" t="s">
        <v>234</v>
      </c>
      <c r="B22" s="13" t="s">
        <v>28</v>
      </c>
      <c r="C22" s="13"/>
      <c r="D22" s="13"/>
      <c r="E22" s="13"/>
      <c r="F22" s="13"/>
      <c r="G22" s="13">
        <f t="shared" si="0"/>
        <v>0</v>
      </c>
      <c r="H22" s="13"/>
    </row>
    <row r="23" spans="1:8" x14ac:dyDescent="0.35">
      <c r="A23" s="3" t="s">
        <v>235</v>
      </c>
      <c r="B23" s="13" t="s">
        <v>28</v>
      </c>
      <c r="C23" s="13"/>
      <c r="D23" s="13"/>
      <c r="E23" s="13"/>
      <c r="F23" s="13"/>
      <c r="G23" s="13">
        <f t="shared" si="0"/>
        <v>0</v>
      </c>
      <c r="H23" s="13"/>
    </row>
    <row r="24" spans="1:8" x14ac:dyDescent="0.35">
      <c r="A24" s="3" t="s">
        <v>236</v>
      </c>
      <c r="B24" s="13" t="s">
        <v>28</v>
      </c>
      <c r="C24" s="13"/>
      <c r="D24" s="13"/>
      <c r="E24" s="13"/>
      <c r="F24" s="13"/>
      <c r="G24" s="13">
        <f t="shared" si="0"/>
        <v>0</v>
      </c>
      <c r="H24" s="13"/>
    </row>
    <row r="25" spans="1:8" x14ac:dyDescent="0.35">
      <c r="A25" s="3" t="s">
        <v>45</v>
      </c>
      <c r="B25" s="13" t="s">
        <v>28</v>
      </c>
      <c r="C25" s="13"/>
      <c r="D25" s="13"/>
      <c r="E25" s="13"/>
      <c r="F25" s="13"/>
      <c r="G25" s="13">
        <f t="shared" si="0"/>
        <v>0</v>
      </c>
      <c r="H25" s="13"/>
    </row>
    <row r="26" spans="1:8" x14ac:dyDescent="0.35">
      <c r="A26" s="3"/>
      <c r="B26" s="13"/>
      <c r="C26" s="13"/>
      <c r="D26" s="13"/>
      <c r="E26" s="13"/>
      <c r="F26" s="13"/>
      <c r="G26" s="13"/>
      <c r="H26" s="13"/>
    </row>
    <row r="27" spans="1:8" x14ac:dyDescent="0.35">
      <c r="A27" s="14" t="s">
        <v>142</v>
      </c>
      <c r="B27" s="15">
        <f>SUM(G29)</f>
        <v>0</v>
      </c>
      <c r="C27" s="12"/>
      <c r="D27" s="12"/>
      <c r="E27" s="12"/>
      <c r="F27" s="12"/>
      <c r="G27" s="12"/>
      <c r="H27" s="12"/>
    </row>
    <row r="28" spans="1:8" x14ac:dyDescent="0.35">
      <c r="A28" s="11"/>
      <c r="B28" s="12" t="s">
        <v>33</v>
      </c>
      <c r="C28" s="12" t="s">
        <v>34</v>
      </c>
      <c r="D28" s="12" t="s">
        <v>35</v>
      </c>
      <c r="E28" s="12" t="s">
        <v>36</v>
      </c>
      <c r="F28" s="12" t="s">
        <v>37</v>
      </c>
      <c r="G28" s="12" t="s">
        <v>38</v>
      </c>
      <c r="H28" s="12" t="s">
        <v>39</v>
      </c>
    </row>
    <row r="29" spans="1:8" x14ac:dyDescent="0.35">
      <c r="A29" s="3" t="s">
        <v>45</v>
      </c>
      <c r="B29" s="13" t="s">
        <v>28</v>
      </c>
      <c r="C29" s="13"/>
      <c r="D29" s="13"/>
      <c r="E29" s="13"/>
      <c r="F29" s="13"/>
      <c r="G29" s="13">
        <f>IF(B29="Supplier", C29,C29*E29)</f>
        <v>0</v>
      </c>
      <c r="H29" s="13"/>
    </row>
    <row r="30" spans="1:8" x14ac:dyDescent="0.35">
      <c r="A30" s="3"/>
      <c r="B30" s="13"/>
      <c r="C30" s="13"/>
      <c r="D30" s="13"/>
      <c r="E30" s="13"/>
      <c r="F30" s="13"/>
      <c r="G30" s="13"/>
      <c r="H30" s="13"/>
    </row>
  </sheetData>
  <dataValidations count="1">
    <dataValidation type="list" allowBlank="1" showInputMessage="1" showErrorMessage="1" sqref="B6:B25 B29" xr:uid="{3788B8BE-53A5-4539-B4D6-C3FEC0826945}">
      <formula1>$D$1:$F$1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4F32-45E7-4B68-8C86-EC013C5C1072}">
  <sheetPr>
    <tabColor theme="4"/>
  </sheetPr>
  <dimension ref="A1:H31"/>
  <sheetViews>
    <sheetView topLeftCell="A17" workbookViewId="0">
      <selection activeCell="C29" sqref="C29:E29"/>
    </sheetView>
  </sheetViews>
  <sheetFormatPr defaultColWidth="8.7265625" defaultRowHeight="14.5" x14ac:dyDescent="0.35"/>
  <cols>
    <col min="1" max="1" width="58.453125" bestFit="1" customWidth="1"/>
    <col min="2" max="2" width="16.7265625" bestFit="1" customWidth="1"/>
    <col min="3" max="3" width="18" bestFit="1" customWidth="1"/>
    <col min="4" max="4" width="15.453125" bestFit="1" customWidth="1"/>
    <col min="5" max="5" width="17.1796875" bestFit="1" customWidth="1"/>
    <col min="6" max="6" width="8.81640625" bestFit="1" customWidth="1"/>
    <col min="7" max="7" width="19.81640625" bestFit="1" customWidth="1"/>
    <col min="8" max="8" width="17.54296875" bestFit="1" customWidth="1"/>
  </cols>
  <sheetData>
    <row r="1" spans="1:8" x14ac:dyDescent="0.35">
      <c r="A1" s="10" t="s">
        <v>237</v>
      </c>
      <c r="B1" s="8"/>
      <c r="C1" s="8"/>
      <c r="D1" s="9" t="s">
        <v>28</v>
      </c>
      <c r="E1" s="9" t="s">
        <v>29</v>
      </c>
      <c r="F1" s="9" t="s">
        <v>30</v>
      </c>
      <c r="G1" s="9"/>
      <c r="H1" s="8"/>
    </row>
    <row r="2" spans="1:8" x14ac:dyDescent="0.35">
      <c r="A2" s="6" t="s">
        <v>31</v>
      </c>
      <c r="B2" s="16">
        <f>B4+B28</f>
        <v>0</v>
      </c>
      <c r="C2" s="1"/>
      <c r="D2" s="1"/>
      <c r="E2" s="1"/>
      <c r="F2" s="1"/>
      <c r="G2" s="1"/>
      <c r="H2" s="1"/>
    </row>
    <row r="3" spans="1:8" x14ac:dyDescent="0.35">
      <c r="A3" s="1"/>
      <c r="B3" s="1"/>
      <c r="C3" s="1"/>
      <c r="D3" s="1"/>
      <c r="E3" s="1"/>
      <c r="F3" s="1"/>
      <c r="G3" s="1"/>
      <c r="H3" s="1"/>
    </row>
    <row r="4" spans="1:8" x14ac:dyDescent="0.35">
      <c r="A4" s="14" t="s">
        <v>13</v>
      </c>
      <c r="B4" s="15">
        <f>SUM(G6:G26)</f>
        <v>0</v>
      </c>
      <c r="C4" s="11"/>
      <c r="D4" s="11"/>
      <c r="E4" s="11"/>
      <c r="F4" s="11"/>
      <c r="G4" s="11"/>
      <c r="H4" s="11"/>
    </row>
    <row r="5" spans="1:8" x14ac:dyDescent="0.35">
      <c r="A5" s="11"/>
      <c r="B5" s="12" t="s">
        <v>33</v>
      </c>
      <c r="C5" s="12" t="s">
        <v>34</v>
      </c>
      <c r="D5" s="12" t="s">
        <v>35</v>
      </c>
      <c r="E5" s="12" t="s">
        <v>36</v>
      </c>
      <c r="F5" s="12" t="s">
        <v>37</v>
      </c>
      <c r="G5" s="12" t="s">
        <v>38</v>
      </c>
      <c r="H5" s="12" t="s">
        <v>39</v>
      </c>
    </row>
    <row r="6" spans="1:8" x14ac:dyDescent="0.35">
      <c r="A6" s="20" t="s">
        <v>184</v>
      </c>
      <c r="B6" s="13" t="s">
        <v>28</v>
      </c>
      <c r="C6" s="13"/>
      <c r="D6" s="13"/>
      <c r="E6" s="13"/>
      <c r="F6" s="13"/>
      <c r="G6" s="13">
        <f t="shared" ref="G6:G26" si="0">IF(B6="Supplier", C6,C6*E6)</f>
        <v>0</v>
      </c>
      <c r="H6" s="13"/>
    </row>
    <row r="7" spans="1:8" x14ac:dyDescent="0.35">
      <c r="A7" s="20" t="s">
        <v>185</v>
      </c>
      <c r="B7" s="13" t="s">
        <v>28</v>
      </c>
      <c r="C7" s="13"/>
      <c r="D7" s="13"/>
      <c r="E7" s="13"/>
      <c r="F7" s="13"/>
      <c r="G7" s="13">
        <f t="shared" si="0"/>
        <v>0</v>
      </c>
      <c r="H7" s="13"/>
    </row>
    <row r="8" spans="1:8" x14ac:dyDescent="0.35">
      <c r="A8" s="20" t="s">
        <v>186</v>
      </c>
      <c r="B8" s="13" t="s">
        <v>28</v>
      </c>
      <c r="C8" s="13"/>
      <c r="D8" s="13"/>
      <c r="E8" s="13"/>
      <c r="F8" s="13"/>
      <c r="G8" s="13">
        <f t="shared" si="0"/>
        <v>0</v>
      </c>
      <c r="H8" s="13"/>
    </row>
    <row r="9" spans="1:8" x14ac:dyDescent="0.35">
      <c r="A9" s="3" t="s">
        <v>188</v>
      </c>
      <c r="B9" s="13" t="s">
        <v>28</v>
      </c>
      <c r="C9" s="13"/>
      <c r="D9" s="13"/>
      <c r="E9" s="13"/>
      <c r="F9" s="13"/>
      <c r="G9" s="13">
        <f t="shared" si="0"/>
        <v>0</v>
      </c>
      <c r="H9" s="13"/>
    </row>
    <row r="10" spans="1:8" x14ac:dyDescent="0.35">
      <c r="A10" s="3" t="s">
        <v>222</v>
      </c>
      <c r="B10" s="13" t="s">
        <v>28</v>
      </c>
      <c r="C10" s="13"/>
      <c r="D10" s="13"/>
      <c r="E10" s="13"/>
      <c r="F10" s="13"/>
      <c r="G10" s="13">
        <f t="shared" si="0"/>
        <v>0</v>
      </c>
      <c r="H10" s="13"/>
    </row>
    <row r="11" spans="1:8" x14ac:dyDescent="0.35">
      <c r="A11" s="3" t="s">
        <v>223</v>
      </c>
      <c r="B11" s="13" t="s">
        <v>28</v>
      </c>
      <c r="C11" s="13"/>
      <c r="D11" s="13"/>
      <c r="E11" s="13"/>
      <c r="F11" s="13"/>
      <c r="G11" s="13">
        <f t="shared" si="0"/>
        <v>0</v>
      </c>
      <c r="H11" s="13"/>
    </row>
    <row r="12" spans="1:8" x14ac:dyDescent="0.35">
      <c r="A12" s="3" t="s">
        <v>224</v>
      </c>
      <c r="B12" s="13" t="s">
        <v>28</v>
      </c>
      <c r="C12" s="13"/>
      <c r="D12" s="13"/>
      <c r="E12" s="13"/>
      <c r="F12" s="13"/>
      <c r="G12" s="13">
        <f t="shared" si="0"/>
        <v>0</v>
      </c>
      <c r="H12" s="13"/>
    </row>
    <row r="13" spans="1:8" x14ac:dyDescent="0.35">
      <c r="A13" s="3" t="s">
        <v>225</v>
      </c>
      <c r="B13" s="13" t="s">
        <v>28</v>
      </c>
      <c r="C13" s="13"/>
      <c r="D13" s="13"/>
      <c r="E13" s="13"/>
      <c r="F13" s="13"/>
      <c r="G13" s="13">
        <f t="shared" si="0"/>
        <v>0</v>
      </c>
      <c r="H13" s="13"/>
    </row>
    <row r="14" spans="1:8" x14ac:dyDescent="0.35">
      <c r="A14" s="3" t="s">
        <v>226</v>
      </c>
      <c r="B14" s="13" t="s">
        <v>28</v>
      </c>
      <c r="C14" s="13"/>
      <c r="D14" s="13"/>
      <c r="E14" s="13"/>
      <c r="F14" s="13"/>
      <c r="G14" s="13">
        <f t="shared" si="0"/>
        <v>0</v>
      </c>
      <c r="H14" s="13"/>
    </row>
    <row r="15" spans="1:8" x14ac:dyDescent="0.35">
      <c r="A15" s="3" t="s">
        <v>227</v>
      </c>
      <c r="B15" s="13" t="s">
        <v>28</v>
      </c>
      <c r="C15" s="13"/>
      <c r="D15" s="13"/>
      <c r="E15" s="13"/>
      <c r="F15" s="13"/>
      <c r="G15" s="13">
        <f t="shared" si="0"/>
        <v>0</v>
      </c>
      <c r="H15" s="13"/>
    </row>
    <row r="16" spans="1:8" x14ac:dyDescent="0.35">
      <c r="A16" s="3" t="s">
        <v>228</v>
      </c>
      <c r="B16" s="13" t="s">
        <v>28</v>
      </c>
      <c r="C16" s="13"/>
      <c r="D16" s="13"/>
      <c r="E16" s="13"/>
      <c r="F16" s="13"/>
      <c r="G16" s="13">
        <f t="shared" si="0"/>
        <v>0</v>
      </c>
      <c r="H16" s="13"/>
    </row>
    <row r="17" spans="1:8" x14ac:dyDescent="0.35">
      <c r="A17" s="3" t="s">
        <v>229</v>
      </c>
      <c r="B17" s="13" t="s">
        <v>28</v>
      </c>
      <c r="C17" s="13"/>
      <c r="D17" s="13"/>
      <c r="E17" s="13"/>
      <c r="F17" s="13"/>
      <c r="G17" s="13">
        <f t="shared" si="0"/>
        <v>0</v>
      </c>
      <c r="H17" s="13"/>
    </row>
    <row r="18" spans="1:8" x14ac:dyDescent="0.35">
      <c r="A18" s="3" t="s">
        <v>238</v>
      </c>
      <c r="B18" s="13" t="s">
        <v>28</v>
      </c>
      <c r="C18" s="13"/>
      <c r="D18" s="13"/>
      <c r="E18" s="13"/>
      <c r="F18" s="13"/>
      <c r="G18" s="13">
        <f t="shared" si="0"/>
        <v>0</v>
      </c>
      <c r="H18" s="13"/>
    </row>
    <row r="19" spans="1:8" x14ac:dyDescent="0.35">
      <c r="A19" s="3" t="s">
        <v>239</v>
      </c>
      <c r="B19" s="13" t="s">
        <v>28</v>
      </c>
      <c r="C19" s="13"/>
      <c r="D19" s="13"/>
      <c r="E19" s="13"/>
      <c r="F19" s="13"/>
      <c r="G19" s="13">
        <f t="shared" si="0"/>
        <v>0</v>
      </c>
      <c r="H19" s="13"/>
    </row>
    <row r="20" spans="1:8" x14ac:dyDescent="0.35">
      <c r="A20" s="3" t="s">
        <v>230</v>
      </c>
      <c r="B20" s="13" t="s">
        <v>28</v>
      </c>
      <c r="C20" s="13"/>
      <c r="D20" s="13"/>
      <c r="E20" s="13"/>
      <c r="F20" s="13"/>
      <c r="G20" s="13">
        <f t="shared" si="0"/>
        <v>0</v>
      </c>
      <c r="H20" s="13"/>
    </row>
    <row r="21" spans="1:8" x14ac:dyDescent="0.35">
      <c r="A21" s="3" t="s">
        <v>231</v>
      </c>
      <c r="B21" s="13" t="s">
        <v>28</v>
      </c>
      <c r="C21" s="13"/>
      <c r="D21" s="13"/>
      <c r="E21" s="13"/>
      <c r="F21" s="13"/>
      <c r="G21" s="13">
        <f t="shared" si="0"/>
        <v>0</v>
      </c>
      <c r="H21" s="13"/>
    </row>
    <row r="22" spans="1:8" x14ac:dyDescent="0.35">
      <c r="A22" s="3" t="s">
        <v>232</v>
      </c>
      <c r="B22" s="13" t="s">
        <v>28</v>
      </c>
      <c r="C22" s="13"/>
      <c r="D22" s="13"/>
      <c r="E22" s="13"/>
      <c r="F22" s="13"/>
      <c r="G22" s="13">
        <f t="shared" si="0"/>
        <v>0</v>
      </c>
      <c r="H22" s="13"/>
    </row>
    <row r="23" spans="1:8" x14ac:dyDescent="0.35">
      <c r="A23" s="3" t="s">
        <v>233</v>
      </c>
      <c r="B23" s="13" t="s">
        <v>28</v>
      </c>
      <c r="C23" s="13"/>
      <c r="D23" s="13"/>
      <c r="E23" s="13"/>
      <c r="F23" s="13"/>
      <c r="G23" s="13">
        <f t="shared" si="0"/>
        <v>0</v>
      </c>
      <c r="H23" s="13"/>
    </row>
    <row r="24" spans="1:8" x14ac:dyDescent="0.35">
      <c r="A24" s="3" t="s">
        <v>234</v>
      </c>
      <c r="B24" s="13" t="s">
        <v>28</v>
      </c>
      <c r="C24" s="13"/>
      <c r="D24" s="13"/>
      <c r="E24" s="13"/>
      <c r="F24" s="13"/>
      <c r="G24" s="13">
        <f t="shared" si="0"/>
        <v>0</v>
      </c>
      <c r="H24" s="13"/>
    </row>
    <row r="25" spans="1:8" x14ac:dyDescent="0.35">
      <c r="A25" s="3" t="s">
        <v>240</v>
      </c>
      <c r="B25" s="13" t="s">
        <v>28</v>
      </c>
      <c r="C25" s="13"/>
      <c r="D25" s="13"/>
      <c r="E25" s="13"/>
      <c r="F25" s="13"/>
      <c r="G25" s="13">
        <f t="shared" si="0"/>
        <v>0</v>
      </c>
      <c r="H25" s="13"/>
    </row>
    <row r="26" spans="1:8" x14ac:dyDescent="0.35">
      <c r="A26" s="3" t="s">
        <v>45</v>
      </c>
      <c r="B26" s="13" t="s">
        <v>28</v>
      </c>
      <c r="C26" s="13"/>
      <c r="D26" s="13"/>
      <c r="E26" s="13"/>
      <c r="F26" s="13"/>
      <c r="G26" s="13">
        <f t="shared" si="0"/>
        <v>0</v>
      </c>
      <c r="H26" s="13"/>
    </row>
    <row r="27" spans="1:8" x14ac:dyDescent="0.35">
      <c r="A27" s="3"/>
      <c r="B27" s="13"/>
      <c r="C27" s="13"/>
      <c r="D27" s="13"/>
      <c r="E27" s="13"/>
      <c r="F27" s="13"/>
      <c r="G27" s="13"/>
      <c r="H27" s="13"/>
    </row>
    <row r="28" spans="1:8" x14ac:dyDescent="0.35">
      <c r="A28" s="14" t="s">
        <v>142</v>
      </c>
      <c r="B28" s="15">
        <f>SUM(G30)</f>
        <v>0</v>
      </c>
      <c r="C28" s="12"/>
      <c r="D28" s="12"/>
      <c r="E28" s="12"/>
      <c r="F28" s="12"/>
      <c r="G28" s="12"/>
      <c r="H28" s="12"/>
    </row>
    <row r="29" spans="1:8" x14ac:dyDescent="0.35">
      <c r="A29" s="11"/>
      <c r="B29" s="12" t="s">
        <v>33</v>
      </c>
      <c r="C29" s="12" t="s">
        <v>34</v>
      </c>
      <c r="D29" s="12" t="s">
        <v>35</v>
      </c>
      <c r="E29" s="12" t="s">
        <v>36</v>
      </c>
      <c r="F29" s="12" t="s">
        <v>37</v>
      </c>
      <c r="G29" s="12" t="s">
        <v>38</v>
      </c>
      <c r="H29" s="12" t="s">
        <v>39</v>
      </c>
    </row>
    <row r="30" spans="1:8" x14ac:dyDescent="0.35">
      <c r="A30" s="3" t="s">
        <v>45</v>
      </c>
      <c r="B30" s="13" t="s">
        <v>28</v>
      </c>
      <c r="C30" s="13"/>
      <c r="D30" s="13"/>
      <c r="E30" s="13"/>
      <c r="F30" s="13"/>
      <c r="G30" s="13">
        <f>IF(B30="Supplier", C30,C30*E30)</f>
        <v>0</v>
      </c>
      <c r="H30" s="13"/>
    </row>
    <row r="31" spans="1:8" x14ac:dyDescent="0.35">
      <c r="A31" s="3"/>
      <c r="B31" s="13"/>
      <c r="C31" s="13"/>
      <c r="D31" s="13"/>
      <c r="E31" s="13"/>
      <c r="F31" s="13"/>
      <c r="G31" s="13"/>
      <c r="H31" s="13"/>
    </row>
  </sheetData>
  <dataValidations count="1">
    <dataValidation type="list" allowBlank="1" showInputMessage="1" showErrorMessage="1" sqref="B6:B26 B30" xr:uid="{0180B93C-7A4F-42D2-AEA8-3F5C80425B55}">
      <formula1>$D$1:$F$1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55ae6e-d213-490a-9ea6-985d6e9c16ae">
      <Terms xmlns="http://schemas.microsoft.com/office/infopath/2007/PartnerControls"/>
    </lcf76f155ced4ddcb4097134ff3c332f>
    <TaxCatchAll xmlns="6cd7058f-7d74-4f17-b3fc-e844aa80a4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A3BE2F79EC124E82ADE71F8101E6E6" ma:contentTypeVersion="11" ma:contentTypeDescription="Create a new document." ma:contentTypeScope="" ma:versionID="9c3ff379a7da1870431fe15a531c121e">
  <xsd:schema xmlns:xsd="http://www.w3.org/2001/XMLSchema" xmlns:xs="http://www.w3.org/2001/XMLSchema" xmlns:p="http://schemas.microsoft.com/office/2006/metadata/properties" xmlns:ns2="4b55ae6e-d213-490a-9ea6-985d6e9c16ae" xmlns:ns3="6cd7058f-7d74-4f17-b3fc-e844aa80a4e6" targetNamespace="http://schemas.microsoft.com/office/2006/metadata/properties" ma:root="true" ma:fieldsID="e8815f5ad2a46cde66f89ad8e4581689" ns2:_="" ns3:_="">
    <xsd:import namespace="4b55ae6e-d213-490a-9ea6-985d6e9c16ae"/>
    <xsd:import namespace="6cd7058f-7d74-4f17-b3fc-e844aa80a4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5ae6e-d213-490a-9ea6-985d6e9c1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921b58-277a-4413-817c-5dbb85d74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7058f-7d74-4f17-b3fc-e844aa80a4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b27c70-7b59-4b26-b443-e3e0e9c7c6b2}" ma:internalName="TaxCatchAll" ma:showField="CatchAllData" ma:web="6cd7058f-7d74-4f17-b3fc-e844aa80a4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81ECA5-04A1-421F-AB20-4EA085D46D2F}">
  <ds:schemaRefs>
    <ds:schemaRef ds:uri="http://schemas.microsoft.com/office/2006/metadata/properties"/>
    <ds:schemaRef ds:uri="4b55ae6e-d213-490a-9ea6-985d6e9c16ae"/>
    <ds:schemaRef ds:uri="http://purl.org/dc/elements/1.1/"/>
    <ds:schemaRef ds:uri="http://purl.org/dc/dcmitype/"/>
    <ds:schemaRef ds:uri="http://schemas.microsoft.com/office/2006/documentManagement/types"/>
    <ds:schemaRef ds:uri="6cd7058f-7d74-4f17-b3fc-e844aa80a4e6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CA513F2-C19B-428B-89AB-FA92BCC30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55ae6e-d213-490a-9ea6-985d6e9c16ae"/>
    <ds:schemaRef ds:uri="6cd7058f-7d74-4f17-b3fc-e844aa80a4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AC396F-A565-49BC-944A-FF19789E64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Instructions</vt:lpstr>
      <vt:lpstr>Summary</vt:lpstr>
      <vt:lpstr>Upst C1</vt:lpstr>
      <vt:lpstr>Upst C2</vt:lpstr>
      <vt:lpstr>Upst C3</vt:lpstr>
      <vt:lpstr>Upst C4</vt:lpstr>
      <vt:lpstr>Upst C5</vt:lpstr>
      <vt:lpstr>Upst C6</vt:lpstr>
      <vt:lpstr>Upst C7</vt:lpstr>
      <vt:lpstr>Upst C8</vt:lpstr>
      <vt:lpstr>Downst C1</vt:lpstr>
      <vt:lpstr>Downst C2-C4</vt:lpstr>
      <vt:lpstr>Downst C5</vt:lpstr>
      <vt:lpstr>Downst C6</vt:lpstr>
      <vt:lpstr>Downst C7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Veredas</dc:creator>
  <cp:keywords/>
  <dc:description/>
  <cp:lastModifiedBy>User</cp:lastModifiedBy>
  <cp:revision/>
  <dcterms:created xsi:type="dcterms:W3CDTF">2025-07-11T12:27:24Z</dcterms:created>
  <dcterms:modified xsi:type="dcterms:W3CDTF">2025-10-15T15:32:00Z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0x010100B4A3BE2F79EC124E82ADE71F8101E6E6</vt:lpwstr>
  </property>
  <property fmtid="{D5CDD505-2E9C-101B-9397-08002B2CF9AE}" pid="3" name="MediaServiceImageTags">
    <vt:lpwstr/>
  </property>
</Properties>
</file>